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verseas Trades\Quarterly Trade Report\2025\2025 3rd Qtr\Trade Report and documents\"/>
    </mc:Choice>
  </mc:AlternateContent>
  <xr:revisionPtr revIDLastSave="0" documentId="13_ncr:1_{2F07DE8E-2982-4988-B853-CE1B935715E6}" xr6:coauthVersionLast="47" xr6:coauthVersionMax="47" xr10:uidLastSave="{00000000-0000-0000-0000-000000000000}"/>
  <bookViews>
    <workbookView xWindow="-120" yWindow="-120" windowWidth="29040" windowHeight="15720" tabRatio="946" activeTab="10" xr2:uid="{A9018AF7-4FFE-42B1-8D67-F9E175FCB3E8}"/>
  </bookViews>
  <sheets>
    <sheet name="Tab1 Chrt 1. BEC Qtr" sheetId="33" r:id="rId1"/>
    <sheet name="Chrt 2-BEC YTD" sheetId="34" r:id="rId2"/>
    <sheet name="Tab2.SITC 1D Qtr" sheetId="23" r:id="rId3"/>
    <sheet name="Tab3. SITC 1D YTD" sheetId="22" r:id="rId4"/>
    <sheet name="Tab4. Country Qtr" sheetId="25" r:id="rId5"/>
    <sheet name="Tab5. Country YTD" sheetId="26" r:id="rId6"/>
    <sheet name="Tab6. BEC Qtr" sheetId="27" r:id="rId7"/>
    <sheet name="Tab7.BEC YTD" sheetId="32" r:id="rId8"/>
    <sheet name="Tab8. SITC 2D Qtr" sheetId="30" r:id="rId9"/>
    <sheet name="Tab9. SITC 2D YTD" sheetId="31" r:id="rId10"/>
    <sheet name="Bulletin PieChart" sheetId="29" r:id="rId11"/>
  </sheets>
  <externalReferences>
    <externalReference r:id="rId12"/>
    <externalReference r:id="rId13"/>
  </externalReferences>
  <definedNames>
    <definedName name="BECREV4">'[1]dropdown codes'!$E$1:$E$5055</definedName>
    <definedName name="_xlnm.Print_Area" localSheetId="3">'Tab3. SITC 1D YTD'!#REF!</definedName>
    <definedName name="_xlnm.Print_Area" localSheetId="4">'Tab4. Country Qtr'!$A$1:$J$22</definedName>
    <definedName name="_xlnm.Print_Area" localSheetId="5">'Tab5. Country YTD'!$A$1:$I$23</definedName>
    <definedName name="_xlnm.Print_Area" localSheetId="6">'Tab6. BEC Qtr'!#REF!</definedName>
    <definedName name="_xlnm.Print_Area" localSheetId="7">'Tab7.BEC YTD'!#REF!</definedName>
    <definedName name="_xlnm.Print_Area" localSheetId="8">'Tab8. SITC 2D Qtr'!#REF!</definedName>
    <definedName name="_xlnm.Print_Area" localSheetId="9">'Tab9. SITC 2D YTD'!#REF!</definedName>
    <definedName name="_xlnm.Print_Titles" localSheetId="8">'Tab8. SITC 2D Qtr'!#REF!</definedName>
    <definedName name="Progressive_Distributors">[2]RATES!$AR$7</definedName>
    <definedName name="ShippingZones">[2]RATES!$J$23:$J$29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5E024F_7CCF_491D_8940_6B8B456CCFDB_.wvu.Cols" localSheetId="4" hidden="1">'Tab4. Country Qtr'!$D:$F</definedName>
    <definedName name="Z_025E024F_7CCF_491D_8940_6B8B456CCFDB_.wvu.Cols" localSheetId="5" hidden="1">'Tab5. Country YTD'!$D:$F</definedName>
    <definedName name="Z_025E024F_7CCF_491D_8940_6B8B456CCFDB_.wvu.PrintArea" localSheetId="4" hidden="1">'Tab4. Country Qtr'!$A$1:$F$22</definedName>
    <definedName name="Z_025E024F_7CCF_491D_8940_6B8B456CCFDB_.wvu.PrintArea" localSheetId="5" hidden="1">'Tab5. Country YTD'!$A$1:$F$23</definedName>
    <definedName name="Z_02C058C3_41BF_4ABE_B8D7_E421D72E263D_.wvu.FilterData" localSheetId="2" hidden="1">'Tab2.SITC 1D Qtr'!#REF!</definedName>
    <definedName name="Z_02C058C3_41BF_4ABE_B8D7_E421D72E263D_.wvu.FilterData" localSheetId="3" hidden="1">'Tab3. SITC 1D YTD'!#REF!</definedName>
    <definedName name="Z_02C058C3_41BF_4ABE_B8D7_E421D72E263D_.wvu.FilterData" localSheetId="8" hidden="1">'Tab8. SITC 2D Qtr'!#REF!</definedName>
    <definedName name="Z_02C058C3_41BF_4ABE_B8D7_E421D72E263D_.wvu.FilterData" localSheetId="9" hidden="1">'Tab9. SITC 2D YTD'!#REF!</definedName>
    <definedName name="Z_47D35933_2AB4_4D24_842F_D358477CA761_.wvu.FilterData" localSheetId="2" hidden="1">'Tab2.SITC 1D Qtr'!#REF!</definedName>
    <definedName name="Z_47D35933_2AB4_4D24_842F_D358477CA761_.wvu.FilterData" localSheetId="3" hidden="1">'Tab3. SITC 1D YTD'!#REF!</definedName>
    <definedName name="Z_47D35933_2AB4_4D24_842F_D358477CA761_.wvu.FilterData" localSheetId="8" hidden="1">'Tab8. SITC 2D Qtr'!#REF!</definedName>
    <definedName name="Z_47D35933_2AB4_4D24_842F_D358477CA761_.wvu.FilterData" localSheetId="9" hidden="1">'Tab9. SITC 2D YTD'!#REF!</definedName>
    <definedName name="Z_4E2BB832_6073_4108_910B_746D3EACBF50_.wvu.FilterData" localSheetId="2" hidden="1">'Tab2.SITC 1D Qtr'!#REF!</definedName>
    <definedName name="Z_4E2BB832_6073_4108_910B_746D3EACBF50_.wvu.FilterData" localSheetId="3" hidden="1">'Tab3. SITC 1D YTD'!#REF!</definedName>
    <definedName name="Z_4E2BB832_6073_4108_910B_746D3EACBF50_.wvu.FilterData" localSheetId="8" hidden="1">'Tab8. SITC 2D Qtr'!#REF!</definedName>
    <definedName name="Z_4E2BB832_6073_4108_910B_746D3EACBF50_.wvu.FilterData" localSheetId="9" hidden="1">'Tab9. SITC 2D YTD'!#REF!</definedName>
    <definedName name="Z_7D65B4C6_DFAF_4E24_ACC8_CC19958B08A6_.wvu.Cols" localSheetId="4" hidden="1">'Tab4. Country Qtr'!$D:$D</definedName>
    <definedName name="Z_7D65B4C6_DFAF_4E24_ACC8_CC19958B08A6_.wvu.Cols" localSheetId="5" hidden="1">'Tab5. Country YTD'!$D:$D</definedName>
    <definedName name="Z_7D65B4C6_DFAF_4E24_ACC8_CC19958B08A6_.wvu.PrintTitles" localSheetId="4" hidden="1">'Tab4. Country Qtr'!$1:$7</definedName>
    <definedName name="Z_7D65B4C6_DFAF_4E24_ACC8_CC19958B08A6_.wvu.PrintTitles" localSheetId="5" hidden="1">'Tab5. Country YTD'!$1:$7</definedName>
    <definedName name="Z_BBF3016F_94A5_4C5F_8E29_9ABD794A71F2_.wvu.Cols" localSheetId="4" hidden="1">'Tab4. Country Qtr'!$D:$F</definedName>
    <definedName name="Z_BBF3016F_94A5_4C5F_8E29_9ABD794A71F2_.wvu.Cols" localSheetId="5" hidden="1">'Tab5. Country YTD'!$D:$F</definedName>
    <definedName name="Z_BBF3016F_94A5_4C5F_8E29_9ABD794A71F2_.wvu.PrintArea" localSheetId="4" hidden="1">'Tab4. Country Qtr'!$A$1:$F$22</definedName>
    <definedName name="Z_BBF3016F_94A5_4C5F_8E29_9ABD794A71F2_.wvu.PrintArea" localSheetId="5" hidden="1">'Tab5. Country YTD'!$A$1:$F$23</definedName>
    <definedName name="Z_C3504BD5_E77E_405B_8DFE_5933CA120679_.wvu.Cols" localSheetId="4" hidden="1">'Tab4. Country Qtr'!$D:$F</definedName>
    <definedName name="Z_C3504BD5_E77E_405B_8DFE_5933CA120679_.wvu.Cols" localSheetId="5" hidden="1">'Tab5. Country YTD'!$D:$F</definedName>
    <definedName name="Z_C3504BD5_E77E_405B_8DFE_5933CA120679_.wvu.PrintArea" localSheetId="4" hidden="1">'Tab4. Country Qtr'!$A$1:$F$22</definedName>
    <definedName name="Z_C3504BD5_E77E_405B_8DFE_5933CA120679_.wvu.PrintArea" localSheetId="5" hidden="1">'Tab5. Country YTD'!$A$1:$F$23</definedName>
    <definedName name="Z_E6CDCECE_1124_4464_B0B4_352AE3F41392_.wvu.Cols" localSheetId="4" hidden="1">'Tab4. Country Qtr'!$D:$F</definedName>
    <definedName name="Z_E6CDCECE_1124_4464_B0B4_352AE3F41392_.wvu.Cols" localSheetId="5" hidden="1">'Tab5. Country YTD'!$D:$F</definedName>
    <definedName name="Z_E6CDCECE_1124_4464_B0B4_352AE3F41392_.wvu.PrintArea" localSheetId="4" hidden="1">'Tab4. Country Qtr'!$A$1:$F$22</definedName>
    <definedName name="Z_E6CDCECE_1124_4464_B0B4_352AE3F41392_.wvu.PrintArea" localSheetId="5" hidden="1">'Tab5. Country YTD'!$A$1:$F$23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23" l="1"/>
  <c r="H10" i="23"/>
  <c r="H11" i="23"/>
  <c r="H12" i="23"/>
  <c r="H13" i="23"/>
  <c r="H14" i="23"/>
  <c r="H15" i="23"/>
  <c r="H16" i="23"/>
  <c r="H8" i="23"/>
  <c r="H9" i="25"/>
  <c r="H10" i="25"/>
  <c r="H11" i="25"/>
  <c r="H12" i="25"/>
  <c r="H13" i="25"/>
  <c r="H14" i="25"/>
  <c r="H15" i="25"/>
  <c r="H16" i="25"/>
  <c r="H17" i="25"/>
  <c r="H18" i="25"/>
  <c r="H19" i="25"/>
  <c r="H8" i="25"/>
  <c r="E26" i="34"/>
  <c r="E25" i="34"/>
  <c r="E24" i="34"/>
  <c r="D84" i="31" l="1"/>
  <c r="C84" i="31"/>
  <c r="E84" i="31" l="1"/>
  <c r="E83" i="31"/>
  <c r="B13" i="29" l="1"/>
  <c r="C9" i="29" s="1"/>
  <c r="C6" i="29" l="1"/>
  <c r="C5" i="29"/>
  <c r="C12" i="29"/>
  <c r="C11" i="29"/>
  <c r="C4" i="29"/>
  <c r="C7" i="29"/>
  <c r="C8" i="29"/>
  <c r="C10" i="29"/>
  <c r="C3" i="29"/>
  <c r="C13" i="29" l="1"/>
</calcChain>
</file>

<file path=xl/sharedStrings.xml><?xml version="1.0" encoding="utf-8"?>
<sst xmlns="http://schemas.openxmlformats.org/spreadsheetml/2006/main" count="368" uniqueCount="182">
  <si>
    <t>Change</t>
  </si>
  <si>
    <t>CI$000</t>
  </si>
  <si>
    <t>%</t>
  </si>
  <si>
    <t>Total Imports</t>
  </si>
  <si>
    <t>Capital goods</t>
  </si>
  <si>
    <t>Intermediate goods</t>
  </si>
  <si>
    <t>Consumption goods</t>
  </si>
  <si>
    <t>Motor Spirit</t>
  </si>
  <si>
    <t>Passenger Motor Vehicles</t>
  </si>
  <si>
    <t>Goods not elsewhere specified</t>
  </si>
  <si>
    <t>Non-Petroleum Products</t>
  </si>
  <si>
    <t>Petroleum Products</t>
  </si>
  <si>
    <t xml:space="preserve"> Table 2. Merchandise Imports by Standard International </t>
  </si>
  <si>
    <t>Trade Classification (SITC)(Rev 4), CI$Millions</t>
  </si>
  <si>
    <t>Section</t>
  </si>
  <si>
    <t>Total</t>
  </si>
  <si>
    <t>Food and live animals</t>
  </si>
  <si>
    <t>Crude materials, inedible, except fuels</t>
  </si>
  <si>
    <t>Manufactured goods classified chiefly by material</t>
  </si>
  <si>
    <t>Miscellaneous manufactured articles</t>
  </si>
  <si>
    <t>Commodities and transactions not classified elsewhere in the SITC</t>
  </si>
  <si>
    <t>Country</t>
  </si>
  <si>
    <t>United States</t>
  </si>
  <si>
    <t>Jamaica</t>
  </si>
  <si>
    <t>Japan</t>
  </si>
  <si>
    <t>United Kingdom</t>
  </si>
  <si>
    <t>South Korea</t>
  </si>
  <si>
    <t>Cuba</t>
  </si>
  <si>
    <t>Canada</t>
  </si>
  <si>
    <t>Switzerland</t>
  </si>
  <si>
    <t>Germany</t>
  </si>
  <si>
    <t>Panama</t>
  </si>
  <si>
    <t>Mexico</t>
  </si>
  <si>
    <t>Others</t>
  </si>
  <si>
    <t>TOTAL IMPORTS</t>
  </si>
  <si>
    <t>Broad Economic Categories</t>
  </si>
  <si>
    <t>%Chg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</si>
  <si>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</si>
  <si>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</si>
  <si>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</si>
  <si>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</si>
  <si>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</si>
  <si>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</si>
  <si>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</si>
  <si>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</si>
  <si>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</si>
  <si>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</si>
  <si>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</si>
  <si>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</si>
  <si>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41. Capital goods (except transport equipment)</t>
  </si>
  <si>
    <t xml:space="preserve"> 42. Parts and accessories</t>
  </si>
  <si>
    <t>51. Passenger motor cars</t>
  </si>
  <si>
    <t>52. Other</t>
  </si>
  <si>
    <t xml:space="preserve"> 522. Non-industrial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</si>
  <si>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</si>
  <si>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</si>
  <si>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</si>
  <si>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</si>
  <si>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</si>
  <si>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</si>
  <si>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11. Primary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</si>
  <si>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</si>
  <si>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</si>
  <si>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</si>
  <si>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</si>
  <si>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</si>
  <si>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</si>
  <si>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</si>
  <si>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</si>
  <si>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</si>
  <si>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Beverages &amp; tobacco</t>
  </si>
  <si>
    <t>Beverages</t>
  </si>
  <si>
    <t>Tobacco and tobacco manufactures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</si>
  <si>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</si>
  <si>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</si>
  <si>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</si>
  <si>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</si>
  <si>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</si>
  <si>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</si>
  <si>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</si>
  <si>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</si>
  <si>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</si>
  <si>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>Coal, coke and briquettes</t>
  </si>
  <si>
    <t>Petroleum, petroleum products and related materials</t>
  </si>
  <si>
    <t>Gas, natural and manufactured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</si>
  <si>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</si>
  <si>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</si>
  <si>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</si>
  <si>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</si>
  <si>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</si>
  <si>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</si>
  <si>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</si>
  <si>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</si>
  <si>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</si>
  <si>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</si>
  <si>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</si>
  <si>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</si>
  <si>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</si>
  <si>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materials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</si>
  <si>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</si>
  <si>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</si>
  <si>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</si>
  <si>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</si>
  <si>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</si>
  <si>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</si>
  <si>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</si>
  <si>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</si>
  <si>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</si>
  <si>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>Machinery &amp; transport equipment</t>
  </si>
  <si>
    <t>Power-generating machinery and equipment</t>
  </si>
  <si>
    <t>Machinery specialized for particular industries</t>
  </si>
  <si>
    <t>Metalworking machinery</t>
  </si>
  <si>
    <t>General industrial machinery and equipment,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</si>
  <si>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</si>
  <si>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</si>
  <si>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</si>
  <si>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</si>
  <si>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</si>
  <si>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</si>
  <si>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</si>
  <si>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</si>
  <si>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</si>
  <si>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</si>
  <si>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</si>
  <si>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</si>
  <si>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</si>
  <si>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&amp;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</si>
  <si>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</si>
  <si>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</si>
  <si>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</si>
  <si>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</si>
  <si>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2024</t>
  </si>
  <si>
    <t>Beverages and tobacco</t>
  </si>
  <si>
    <t>Animal and vegetable oils, fats and waxes</t>
  </si>
  <si>
    <t>Chemicals and related products, n.e.s.</t>
  </si>
  <si>
    <t>Machinery and transport equipment</t>
  </si>
  <si>
    <t>Mineral fuels, lubricants and related materials*</t>
  </si>
  <si>
    <t>Food and Live Animals</t>
  </si>
  <si>
    <t>Miscellaneous  edible products and preparations</t>
  </si>
  <si>
    <t>Beverages &amp; Tobacco</t>
  </si>
  <si>
    <t>Crude Materials, inedible, except fuels</t>
  </si>
  <si>
    <t xml:space="preserve">Mineral Fuels, lubricants &amp; related materials </t>
  </si>
  <si>
    <t>Animal &amp; Vegetable oils, fats and waxes</t>
  </si>
  <si>
    <t>All Commodities</t>
  </si>
  <si>
    <t xml:space="preserve"> 2. Industrial supplies not elsewhere specified</t>
  </si>
  <si>
    <t xml:space="preserve"> 4. Capital goods (except transport equipment), and parts and accessories thereof</t>
  </si>
  <si>
    <t xml:space="preserve"> 5. Transport equipment, and parts and accessories thereof</t>
  </si>
  <si>
    <t xml:space="preserve">Food  &amp; live animals </t>
  </si>
  <si>
    <t>Mineral fuels, lubricants &amp; related materials</t>
  </si>
  <si>
    <t>Chemicals &amp; related products, n.e.s.</t>
  </si>
  <si>
    <t>*Also referred to as petroleum and related oils</t>
  </si>
  <si>
    <t>Table 4. Imports by Country of Origin, CI$Million</t>
  </si>
  <si>
    <t>% chg</t>
  </si>
  <si>
    <t>Table 5. Imports by Country of Origin, CI$Million</t>
  </si>
  <si>
    <t>Table 6. Merchandise Imports by Broad Economic Classification (BEC) (Rev 4)</t>
  </si>
  <si>
    <t>Table 7. Merchandise Imports by Broad Economic Classification (BEC) (Rev 4)</t>
  </si>
  <si>
    <t>Table 8. Merchandise Imports by Standard International</t>
  </si>
  <si>
    <t>General industrial machinery and equipment, n.e.s., and machine parts, n.e.s.</t>
  </si>
  <si>
    <t>Miscellaneous Items</t>
  </si>
  <si>
    <t>Table 9. Merchandise Imports by Standard International</t>
  </si>
  <si>
    <t>Trade Classification (SITC) 2 Digit, CI$ 000's</t>
  </si>
  <si>
    <t>Chg %</t>
  </si>
  <si>
    <t>Crude materials, ineduible, except fuels</t>
  </si>
  <si>
    <t>Mineral fuels,lubricants &amp; related materials</t>
  </si>
  <si>
    <t xml:space="preserve">Machinery &amp; transport equipment </t>
  </si>
  <si>
    <t>2025</t>
  </si>
  <si>
    <t>2025/24</t>
  </si>
  <si>
    <t>53. Parts and accessories</t>
  </si>
  <si>
    <t xml:space="preserve"> 521. Industrial</t>
  </si>
  <si>
    <t xml:space="preserve"> Table 3. Merchandise Imports by Standard International </t>
  </si>
  <si>
    <t xml:space="preserve"> 1. Food and beverages</t>
  </si>
  <si>
    <t>* Also referred to as petroleum and related oils</t>
  </si>
  <si>
    <t>-</t>
  </si>
  <si>
    <t>QTR 3</t>
  </si>
  <si>
    <t>Jul-Sep</t>
  </si>
  <si>
    <t>Jan-Sep</t>
  </si>
  <si>
    <t>July-September</t>
  </si>
  <si>
    <t>January-September</t>
  </si>
  <si>
    <t>Qtr 3</t>
  </si>
  <si>
    <t>CI$000, July - September</t>
  </si>
  <si>
    <t>CI$000's, January- September</t>
  </si>
  <si>
    <t xml:space="preserve"> Trade Classification (SITC) 2 Digit, CI$000, July-September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</si>
</sst>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  <numFmt numFmtId="167" formatCode="_-* #,##0.00_-;\-* #,##0.00_-;_-* &quot;-&quot;??_-;_-@_-"/>
    <numFmt numFmtId="168" formatCode="0.0000"/>
    <numFmt numFmtId="169" formatCode="_(* #,##0.0000_);_(* \(#,##0.0000\);_(* &quot;-&quot;??_);_(@_)"/>
    <numFmt numFmtId="170" formatCode="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Book Antiqua"/>
      <family val="1"/>
    </font>
    <font>
      <b/>
      <sz val="14"/>
      <name val="Book Antiqua"/>
      <family val="1"/>
    </font>
    <font>
      <b/>
      <sz val="14"/>
      <name val="Calibri"/>
      <family val="2"/>
      <scheme val="minor"/>
    </font>
    <font>
      <b/>
      <sz val="16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sz val="14"/>
      <color theme="1"/>
      <name val="Book Antiqua"/>
      <family val="1"/>
    </font>
    <font>
      <i/>
      <sz val="12"/>
      <color theme="1"/>
      <name val="Calibri"/>
      <family val="2"/>
      <scheme val="minor"/>
    </font>
    <font>
      <b/>
      <sz val="16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4"/>
      <name val="Book Antiqua"/>
      <family val="1"/>
    </font>
    <font>
      <sz val="14"/>
      <name val="Arial"/>
      <family val="2"/>
    </font>
    <font>
      <sz val="12"/>
      <name val="Book Antiqua"/>
      <family val="1"/>
    </font>
    <font>
      <vertAlign val="superscript"/>
      <sz val="10"/>
      <name val="Arial"/>
      <family val="2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i/>
      <sz val="14"/>
      <color theme="1"/>
      <name val="Book Antiqua"/>
      <family val="1"/>
    </font>
    <font>
      <i/>
      <sz val="12"/>
      <name val="Calibri"/>
      <family val="2"/>
      <scheme val="minor"/>
    </font>
    <font>
      <i/>
      <sz val="14"/>
      <name val="Book Antiqua"/>
      <family val="1"/>
    </font>
    <font>
      <b/>
      <i/>
      <sz val="12"/>
      <color theme="1"/>
      <name val="Calibri"/>
      <family val="2"/>
      <scheme val="minor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sz val="14"/>
      <color rgb="FFFF0000"/>
      <name val="Book Antiqua"/>
      <family val="1"/>
    </font>
    <font>
      <sz val="18"/>
      <name val="Arial"/>
      <family val="2"/>
    </font>
    <font>
      <b/>
      <i/>
      <u/>
      <sz val="16"/>
      <color theme="1"/>
      <name val="Book Antiqua"/>
      <family val="1"/>
    </font>
    <font>
      <b/>
      <sz val="12"/>
      <color theme="1"/>
      <name val="Book Antiqua"/>
      <family val="1"/>
    </font>
    <font>
      <sz val="1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Book Antiqua"/>
      <family val="1"/>
    </font>
    <font>
      <b/>
      <i/>
      <sz val="16"/>
      <name val="Book Antiqua"/>
      <family val="1"/>
    </font>
    <font>
      <b/>
      <sz val="14"/>
      <color rgb="FFFF0000"/>
      <name val="Book Antiqua"/>
      <family val="1"/>
    </font>
    <font>
      <sz val="14"/>
      <color rgb="FFFF0000"/>
      <name val="Calibri"/>
      <family val="2"/>
      <scheme val="minor"/>
    </font>
    <font>
      <i/>
      <sz val="1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D29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</cellStyleXfs>
  <cellXfs count="323">
    <xf numFmtId="0" fontId="0" fillId="0" borderId="0" xfId="0"/>
    <xf numFmtId="0" fontId="0" fillId="2" borderId="0" xfId="0" applyFill="1"/>
    <xf numFmtId="0" fontId="0" fillId="0" borderId="0" xfId="0" applyFill="1"/>
    <xf numFmtId="0" fontId="9" fillId="0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/>
    <xf numFmtId="49" fontId="21" fillId="2" borderId="12" xfId="1" applyNumberFormat="1" applyFont="1" applyFill="1" applyBorder="1" applyAlignment="1">
      <alignment horizontal="right"/>
    </xf>
    <xf numFmtId="0" fontId="0" fillId="0" borderId="0" xfId="0" applyFill="1" applyBorder="1"/>
    <xf numFmtId="0" fontId="25" fillId="0" borderId="0" xfId="4"/>
    <xf numFmtId="0" fontId="17" fillId="2" borderId="0" xfId="4" applyFont="1" applyFill="1" applyBorder="1"/>
    <xf numFmtId="0" fontId="17" fillId="2" borderId="1" xfId="4" applyFont="1" applyFill="1" applyBorder="1"/>
    <xf numFmtId="0" fontId="11" fillId="2" borderId="3" xfId="4" applyFont="1" applyFill="1" applyBorder="1"/>
    <xf numFmtId="0" fontId="27" fillId="2" borderId="9" xfId="4" applyFont="1" applyFill="1" applyBorder="1" applyAlignment="1">
      <alignment horizontal="center"/>
    </xf>
    <xf numFmtId="0" fontId="17" fillId="2" borderId="4" xfId="4" applyFont="1" applyFill="1" applyBorder="1"/>
    <xf numFmtId="0" fontId="17" fillId="2" borderId="15" xfId="4" applyFont="1" applyFill="1" applyBorder="1"/>
    <xf numFmtId="0" fontId="17" fillId="2" borderId="8" xfId="4" applyFont="1" applyFill="1" applyBorder="1"/>
    <xf numFmtId="0" fontId="11" fillId="2" borderId="10" xfId="4" applyFont="1" applyFill="1" applyBorder="1" applyAlignment="1">
      <alignment horizontal="left"/>
    </xf>
    <xf numFmtId="0" fontId="11" fillId="2" borderId="5" xfId="4" applyFont="1" applyFill="1" applyBorder="1" applyAlignment="1">
      <alignment horizontal="left"/>
    </xf>
    <xf numFmtId="0" fontId="25" fillId="0" borderId="0" xfId="4" applyFill="1"/>
    <xf numFmtId="49" fontId="23" fillId="0" borderId="8" xfId="0" applyNumberFormat="1" applyFont="1" applyBorder="1"/>
    <xf numFmtId="0" fontId="2" fillId="0" borderId="0" xfId="0" applyFont="1" applyFill="1"/>
    <xf numFmtId="49" fontId="0" fillId="2" borderId="8" xfId="0" applyNumberFormat="1" applyFill="1" applyBorder="1"/>
    <xf numFmtId="43" fontId="22" fillId="2" borderId="16" xfId="1" applyFont="1" applyFill="1" applyBorder="1" applyAlignment="1">
      <alignment horizontal="left"/>
    </xf>
    <xf numFmtId="166" fontId="0" fillId="0" borderId="0" xfId="0" applyNumberFormat="1" applyFill="1"/>
    <xf numFmtId="43" fontId="21" fillId="2" borderId="16" xfId="1" applyFont="1" applyFill="1" applyBorder="1" applyAlignment="1">
      <alignment horizontal="center"/>
    </xf>
    <xf numFmtId="43" fontId="0" fillId="0" borderId="0" xfId="0" applyNumberFormat="1" applyFill="1" applyBorder="1"/>
    <xf numFmtId="0" fontId="0" fillId="3" borderId="14" xfId="0" applyFill="1" applyBorder="1"/>
    <xf numFmtId="0" fontId="0" fillId="3" borderId="7" xfId="0" applyFill="1" applyBorder="1"/>
    <xf numFmtId="0" fontId="17" fillId="3" borderId="1" xfId="4" applyFont="1" applyFill="1" applyBorder="1"/>
    <xf numFmtId="165" fontId="0" fillId="0" borderId="0" xfId="3" applyNumberFormat="1" applyFont="1"/>
    <xf numFmtId="0" fontId="0" fillId="4" borderId="12" xfId="0" applyFill="1" applyBorder="1"/>
    <xf numFmtId="0" fontId="0" fillId="4" borderId="13" xfId="0" applyFill="1" applyBorder="1"/>
    <xf numFmtId="0" fontId="3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0" fillId="4" borderId="2" xfId="0" applyFill="1" applyBorder="1"/>
    <xf numFmtId="0" fontId="7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9" fillId="2" borderId="0" xfId="0" applyFont="1" applyFill="1"/>
    <xf numFmtId="166" fontId="0" fillId="2" borderId="0" xfId="0" applyNumberFormat="1" applyFill="1"/>
    <xf numFmtId="0" fontId="10" fillId="2" borderId="8" xfId="0" applyFont="1" applyFill="1" applyBorder="1" applyAlignment="1">
      <alignment horizontal="center"/>
    </xf>
    <xf numFmtId="0" fontId="10" fillId="2" borderId="9" xfId="0" quotePrefix="1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2" fillId="2" borderId="0" xfId="0" applyFont="1" applyFill="1"/>
    <xf numFmtId="0" fontId="0" fillId="2" borderId="0" xfId="0" applyFill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49" fontId="12" fillId="2" borderId="0" xfId="1" applyNumberFormat="1" applyFont="1" applyFill="1" applyBorder="1" applyAlignment="1">
      <alignment horizontal="right"/>
    </xf>
    <xf numFmtId="0" fontId="14" fillId="2" borderId="1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16" fillId="2" borderId="17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/>
    </xf>
    <xf numFmtId="49" fontId="9" fillId="2" borderId="0" xfId="0" applyNumberFormat="1" applyFont="1" applyFill="1" applyBorder="1"/>
    <xf numFmtId="0" fontId="17" fillId="2" borderId="4" xfId="0" applyFont="1" applyFill="1" applyBorder="1" applyAlignment="1">
      <alignment wrapText="1"/>
    </xf>
    <xf numFmtId="165" fontId="19" fillId="2" borderId="0" xfId="3" applyNumberFormat="1" applyFont="1" applyFill="1" applyBorder="1"/>
    <xf numFmtId="165" fontId="19" fillId="2" borderId="0" xfId="3" applyNumberFormat="1" applyFont="1" applyFill="1" applyBorder="1" applyAlignment="1">
      <alignment vertical="center"/>
    </xf>
    <xf numFmtId="0" fontId="20" fillId="2" borderId="11" xfId="0" applyFont="1" applyFill="1" applyBorder="1"/>
    <xf numFmtId="0" fontId="0" fillId="2" borderId="0" xfId="0" applyFill="1" applyBorder="1"/>
    <xf numFmtId="0" fontId="22" fillId="2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/>
    <xf numFmtId="43" fontId="10" fillId="0" borderId="0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12" fillId="2" borderId="17" xfId="1" applyNumberFormat="1" applyFont="1" applyFill="1" applyBorder="1" applyAlignment="1">
      <alignment horizontal="center"/>
    </xf>
    <xf numFmtId="169" fontId="0" fillId="2" borderId="0" xfId="0" applyNumberFormat="1" applyFill="1"/>
    <xf numFmtId="0" fontId="15" fillId="2" borderId="4" xfId="0" applyFont="1" applyFill="1" applyBorder="1" applyAlignment="1">
      <alignment wrapText="1"/>
    </xf>
    <xf numFmtId="0" fontId="39" fillId="2" borderId="7" xfId="0" applyFont="1" applyFill="1" applyBorder="1"/>
    <xf numFmtId="0" fontId="2" fillId="2" borderId="2" xfId="0" applyFont="1" applyFill="1" applyBorder="1"/>
    <xf numFmtId="43" fontId="22" fillId="2" borderId="0" xfId="1" applyFont="1" applyFill="1" applyBorder="1" applyAlignment="1">
      <alignment horizontal="center"/>
    </xf>
    <xf numFmtId="49" fontId="11" fillId="2" borderId="8" xfId="1" applyNumberFormat="1" applyFont="1" applyFill="1" applyBorder="1" applyAlignment="1">
      <alignment horizontal="center"/>
    </xf>
    <xf numFmtId="43" fontId="11" fillId="2" borderId="17" xfId="1" applyFont="1" applyFill="1" applyBorder="1" applyAlignment="1">
      <alignment horizontal="center"/>
    </xf>
    <xf numFmtId="0" fontId="26" fillId="2" borderId="0" xfId="4" applyFont="1" applyFill="1"/>
    <xf numFmtId="0" fontId="11" fillId="2" borderId="9" xfId="4" applyFont="1" applyFill="1" applyBorder="1" applyAlignment="1">
      <alignment horizontal="center"/>
    </xf>
    <xf numFmtId="0" fontId="11" fillId="3" borderId="2" xfId="4" applyFont="1" applyFill="1" applyBorder="1" applyAlignment="1"/>
    <xf numFmtId="0" fontId="27" fillId="0" borderId="11" xfId="4" applyFont="1" applyBorder="1" applyAlignment="1">
      <alignment horizontal="center"/>
    </xf>
    <xf numFmtId="0" fontId="33" fillId="0" borderId="5" xfId="4" applyFont="1" applyFill="1" applyBorder="1" applyAlignment="1">
      <alignment horizontal="left"/>
    </xf>
    <xf numFmtId="0" fontId="20" fillId="2" borderId="0" xfId="0" applyFont="1" applyFill="1" applyBorder="1" applyAlignment="1">
      <alignment horizontal="center" vertical="top" wrapText="1"/>
    </xf>
    <xf numFmtId="49" fontId="15" fillId="2" borderId="0" xfId="1" applyNumberFormat="1" applyFont="1" applyFill="1" applyBorder="1" applyAlignment="1">
      <alignment horizontal="center"/>
    </xf>
    <xf numFmtId="43" fontId="15" fillId="2" borderId="16" xfId="1" applyFont="1" applyFill="1" applyBorder="1" applyAlignment="1">
      <alignment horizontal="left"/>
    </xf>
    <xf numFmtId="43" fontId="22" fillId="2" borderId="21" xfId="1" applyFont="1" applyFill="1" applyBorder="1" applyAlignment="1">
      <alignment horizontal="center"/>
    </xf>
    <xf numFmtId="0" fontId="11" fillId="2" borderId="15" xfId="0" applyFont="1" applyFill="1" applyBorder="1"/>
    <xf numFmtId="165" fontId="15" fillId="2" borderId="0" xfId="3" applyNumberFormat="1" applyFont="1" applyFill="1" applyBorder="1"/>
    <xf numFmtId="0" fontId="11" fillId="2" borderId="15" xfId="0" applyFont="1" applyFill="1" applyBorder="1" applyAlignment="1">
      <alignment horizontal="left" indent="1"/>
    </xf>
    <xf numFmtId="0" fontId="17" fillId="2" borderId="15" xfId="0" applyFont="1" applyFill="1" applyBorder="1" applyAlignment="1">
      <alignment horizontal="left" indent="2"/>
    </xf>
    <xf numFmtId="165" fontId="18" fillId="2" borderId="0" xfId="3" applyNumberFormat="1" applyFont="1" applyFill="1" applyBorder="1"/>
    <xf numFmtId="165" fontId="17" fillId="2" borderId="0" xfId="3" applyNumberFormat="1" applyFont="1" applyFill="1" applyBorder="1"/>
    <xf numFmtId="0" fontId="17" fillId="2" borderId="15" xfId="0" applyFont="1" applyFill="1" applyBorder="1" applyAlignment="1">
      <alignment horizontal="left" indent="3"/>
    </xf>
    <xf numFmtId="0" fontId="11" fillId="2" borderId="15" xfId="0" applyFont="1" applyFill="1" applyBorder="1" applyAlignment="1">
      <alignment horizontal="left" vertical="center" wrapText="1"/>
    </xf>
    <xf numFmtId="165" fontId="11" fillId="2" borderId="0" xfId="3" applyNumberFormat="1" applyFont="1" applyFill="1" applyBorder="1"/>
    <xf numFmtId="0" fontId="17" fillId="2" borderId="15" xfId="0" applyFont="1" applyFill="1" applyBorder="1" applyAlignment="1">
      <alignment horizontal="left" indent="4"/>
    </xf>
    <xf numFmtId="0" fontId="17" fillId="2" borderId="15" xfId="0" applyFont="1" applyFill="1" applyBorder="1"/>
    <xf numFmtId="0" fontId="11" fillId="0" borderId="15" xfId="0" applyFont="1" applyFill="1" applyBorder="1"/>
    <xf numFmtId="0" fontId="20" fillId="0" borderId="11" xfId="0" applyFont="1" applyFill="1" applyBorder="1"/>
    <xf numFmtId="165" fontId="31" fillId="2" borderId="0" xfId="3" applyNumberFormat="1" applyFont="1" applyFill="1" applyBorder="1"/>
    <xf numFmtId="49" fontId="15" fillId="2" borderId="22" xfId="1" applyNumberFormat="1" applyFont="1" applyFill="1" applyBorder="1" applyAlignment="1">
      <alignment horizontal="center"/>
    </xf>
    <xf numFmtId="2" fontId="3" fillId="0" borderId="0" xfId="0" applyNumberFormat="1" applyFont="1"/>
    <xf numFmtId="168" fontId="0" fillId="2" borderId="0" xfId="0" applyNumberFormat="1" applyFill="1"/>
    <xf numFmtId="165" fontId="0" fillId="0" borderId="0" xfId="3" applyNumberFormat="1" applyFont="1" applyFill="1"/>
    <xf numFmtId="49" fontId="0" fillId="2" borderId="0" xfId="0" applyNumberFormat="1" applyFill="1"/>
    <xf numFmtId="0" fontId="0" fillId="5" borderId="0" xfId="0" applyFill="1"/>
    <xf numFmtId="49" fontId="0" fillId="2" borderId="7" xfId="0" applyNumberFormat="1" applyFill="1" applyBorder="1"/>
    <xf numFmtId="49" fontId="0" fillId="2" borderId="19" xfId="0" applyNumberFormat="1" applyFill="1" applyBorder="1" applyAlignment="1">
      <alignment wrapText="1"/>
    </xf>
    <xf numFmtId="49" fontId="0" fillId="2" borderId="0" xfId="0" applyNumberFormat="1" applyFill="1" applyBorder="1" applyAlignment="1">
      <alignment wrapText="1"/>
    </xf>
    <xf numFmtId="49" fontId="42" fillId="2" borderId="18" xfId="1" applyNumberFormat="1" applyFont="1" applyFill="1" applyBorder="1" applyAlignment="1">
      <alignment horizontal="left"/>
    </xf>
    <xf numFmtId="0" fontId="17" fillId="2" borderId="4" xfId="0" applyFont="1" applyFill="1" applyBorder="1" applyAlignment="1">
      <alignment horizontal="left" wrapText="1"/>
    </xf>
    <xf numFmtId="49" fontId="42" fillId="2" borderId="4" xfId="1" applyNumberFormat="1" applyFont="1" applyFill="1" applyBorder="1" applyAlignment="1">
      <alignment horizontal="left"/>
    </xf>
    <xf numFmtId="0" fontId="17" fillId="2" borderId="16" xfId="0" applyFont="1" applyFill="1" applyBorder="1" applyAlignment="1">
      <alignment horizontal="left" wrapText="1"/>
    </xf>
    <xf numFmtId="0" fontId="20" fillId="2" borderId="10" xfId="0" applyFont="1" applyFill="1" applyBorder="1"/>
    <xf numFmtId="0" fontId="0" fillId="2" borderId="8" xfId="0" applyFill="1" applyBorder="1"/>
    <xf numFmtId="17" fontId="3" fillId="2" borderId="16" xfId="0" applyNumberFormat="1" applyFont="1" applyFill="1" applyBorder="1" applyAlignment="1">
      <alignment horizontal="right"/>
    </xf>
    <xf numFmtId="0" fontId="17" fillId="2" borderId="15" xfId="0" applyFont="1" applyFill="1" applyBorder="1" applyAlignment="1">
      <alignment wrapText="1"/>
    </xf>
    <xf numFmtId="0" fontId="17" fillId="2" borderId="9" xfId="0" applyFont="1" applyFill="1" applyBorder="1" applyAlignment="1">
      <alignment horizontal="left" wrapText="1"/>
    </xf>
    <xf numFmtId="0" fontId="32" fillId="0" borderId="11" xfId="0" applyFont="1" applyFill="1" applyBorder="1"/>
    <xf numFmtId="49" fontId="11" fillId="2" borderId="12" xfId="1" applyNumberFormat="1" applyFont="1" applyFill="1" applyBorder="1" applyAlignment="1">
      <alignment horizontal="right"/>
    </xf>
    <xf numFmtId="49" fontId="15" fillId="2" borderId="8" xfId="1" applyNumberFormat="1" applyFont="1" applyFill="1" applyBorder="1" applyAlignment="1">
      <alignment horizontal="right"/>
    </xf>
    <xf numFmtId="43" fontId="13" fillId="2" borderId="17" xfId="1" applyFont="1" applyFill="1" applyBorder="1" applyAlignment="1">
      <alignment horizontal="right"/>
    </xf>
    <xf numFmtId="43" fontId="15" fillId="2" borderId="17" xfId="1" applyFont="1" applyFill="1" applyBorder="1" applyAlignment="1">
      <alignment horizontal="right"/>
    </xf>
    <xf numFmtId="43" fontId="11" fillId="2" borderId="4" xfId="1" applyFont="1" applyFill="1" applyBorder="1" applyAlignment="1">
      <alignment horizontal="right"/>
    </xf>
    <xf numFmtId="43" fontId="15" fillId="2" borderId="15" xfId="1" applyFont="1" applyFill="1" applyBorder="1" applyAlignment="1">
      <alignment horizontal="right"/>
    </xf>
    <xf numFmtId="43" fontId="43" fillId="2" borderId="15" xfId="1" applyFont="1" applyFill="1" applyBorder="1" applyAlignment="1">
      <alignment horizontal="right"/>
    </xf>
    <xf numFmtId="165" fontId="15" fillId="2" borderId="8" xfId="1" applyNumberFormat="1" applyFont="1" applyFill="1" applyBorder="1" applyAlignment="1">
      <alignment horizontal="center"/>
    </xf>
    <xf numFmtId="0" fontId="15" fillId="2" borderId="17" xfId="1" applyNumberFormat="1" applyFont="1" applyFill="1" applyBorder="1" applyAlignment="1">
      <alignment horizontal="center"/>
    </xf>
    <xf numFmtId="165" fontId="15" fillId="2" borderId="17" xfId="1" applyNumberFormat="1" applyFont="1" applyFill="1" applyBorder="1" applyAlignment="1">
      <alignment horizontal="center"/>
    </xf>
    <xf numFmtId="170" fontId="29" fillId="2" borderId="15" xfId="1" applyNumberFormat="1" applyFont="1" applyFill="1" applyBorder="1"/>
    <xf numFmtId="165" fontId="44" fillId="2" borderId="15" xfId="3" applyNumberFormat="1" applyFon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6" xfId="0" applyFill="1" applyBorder="1" applyAlignment="1">
      <alignment horizontal="center"/>
    </xf>
    <xf numFmtId="164" fontId="7" fillId="6" borderId="0" xfId="0" applyNumberFormat="1" applyFont="1" applyFill="1" applyBorder="1"/>
    <xf numFmtId="165" fontId="7" fillId="6" borderId="7" xfId="3" applyNumberFormat="1" applyFont="1" applyFill="1" applyBorder="1"/>
    <xf numFmtId="0" fontId="46" fillId="6" borderId="4" xfId="0" applyFont="1" applyFill="1" applyBorder="1" applyAlignment="1">
      <alignment horizontal="left" indent="2"/>
    </xf>
    <xf numFmtId="0" fontId="47" fillId="6" borderId="0" xfId="0" applyFont="1" applyFill="1" applyBorder="1"/>
    <xf numFmtId="0" fontId="46" fillId="6" borderId="1" xfId="0" applyFont="1" applyFill="1" applyBorder="1" applyAlignment="1">
      <alignment horizontal="left" indent="2"/>
    </xf>
    <xf numFmtId="0" fontId="47" fillId="6" borderId="2" xfId="0" applyFont="1" applyFill="1" applyBorder="1"/>
    <xf numFmtId="0" fontId="48" fillId="4" borderId="13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quotePrefix="1" applyFont="1" applyFill="1" applyAlignment="1">
      <alignment horizontal="right" vertical="center"/>
    </xf>
    <xf numFmtId="0" fontId="24" fillId="2" borderId="0" xfId="0" applyFont="1" applyFill="1"/>
    <xf numFmtId="0" fontId="4" fillId="2" borderId="0" xfId="0" applyFont="1" applyFill="1"/>
    <xf numFmtId="43" fontId="22" fillId="2" borderId="0" xfId="1" applyFont="1" applyFill="1" applyBorder="1" applyAlignment="1">
      <alignment horizontal="right"/>
    </xf>
    <xf numFmtId="43" fontId="0" fillId="2" borderId="0" xfId="0" applyNumberFormat="1" applyFill="1"/>
    <xf numFmtId="0" fontId="2" fillId="2" borderId="0" xfId="0" applyFont="1" applyFill="1" applyBorder="1"/>
    <xf numFmtId="49" fontId="0" fillId="2" borderId="0" xfId="0" applyNumberFormat="1" applyFill="1" applyBorder="1"/>
    <xf numFmtId="44" fontId="2" fillId="2" borderId="0" xfId="2" applyFont="1" applyFill="1" applyBorder="1"/>
    <xf numFmtId="44" fontId="0" fillId="2" borderId="0" xfId="2" applyFont="1" applyFill="1" applyBorder="1"/>
    <xf numFmtId="44" fontId="2" fillId="2" borderId="0" xfId="0" applyNumberFormat="1" applyFont="1" applyFill="1" applyBorder="1"/>
    <xf numFmtId="44" fontId="0" fillId="2" borderId="0" xfId="0" applyNumberFormat="1" applyFill="1" applyBorder="1"/>
    <xf numFmtId="0" fontId="26" fillId="2" borderId="0" xfId="4" applyFont="1" applyFill="1" applyBorder="1"/>
    <xf numFmtId="0" fontId="25" fillId="2" borderId="4" xfId="4" applyFill="1" applyBorder="1"/>
    <xf numFmtId="0" fontId="25" fillId="2" borderId="0" xfId="4" applyFill="1" applyBorder="1"/>
    <xf numFmtId="0" fontId="25" fillId="2" borderId="0" xfId="4" applyFill="1"/>
    <xf numFmtId="43" fontId="25" fillId="2" borderId="0" xfId="4" applyNumberFormat="1" applyFill="1"/>
    <xf numFmtId="2" fontId="25" fillId="2" borderId="0" xfId="4" applyNumberFormat="1" applyFill="1"/>
    <xf numFmtId="0" fontId="25" fillId="2" borderId="0" xfId="4" applyFill="1" applyBorder="1" applyAlignment="1">
      <alignment horizontal="centerContinuous"/>
    </xf>
    <xf numFmtId="0" fontId="29" fillId="2" borderId="0" xfId="4" applyFont="1" applyFill="1" applyBorder="1"/>
    <xf numFmtId="9" fontId="11" fillId="2" borderId="0" xfId="6" applyFont="1" applyFill="1" applyBorder="1"/>
    <xf numFmtId="0" fontId="30" fillId="2" borderId="0" xfId="4" applyFont="1" applyFill="1" applyAlignment="1">
      <alignment horizontal="center" vertical="center"/>
    </xf>
    <xf numFmtId="0" fontId="25" fillId="2" borderId="0" xfId="4" applyFill="1" applyAlignment="1">
      <alignment horizontal="centerContinuous"/>
    </xf>
    <xf numFmtId="43" fontId="0" fillId="2" borderId="0" xfId="5" applyFont="1" applyFill="1"/>
    <xf numFmtId="43" fontId="0" fillId="2" borderId="0" xfId="8" applyFont="1" applyFill="1"/>
    <xf numFmtId="0" fontId="28" fillId="2" borderId="0" xfId="4" applyFont="1" applyFill="1" applyBorder="1"/>
    <xf numFmtId="9" fontId="11" fillId="2" borderId="0" xfId="9" applyFont="1" applyFill="1" applyBorder="1"/>
    <xf numFmtId="0" fontId="41" fillId="2" borderId="0" xfId="4" applyFont="1" applyFill="1" applyBorder="1"/>
    <xf numFmtId="43" fontId="28" fillId="2" borderId="0" xfId="8" applyFont="1" applyFill="1" applyBorder="1"/>
    <xf numFmtId="43" fontId="22" fillId="2" borderId="4" xfId="1" applyFont="1" applyFill="1" applyBorder="1" applyAlignment="1">
      <alignment horizontal="right"/>
    </xf>
    <xf numFmtId="43" fontId="22" fillId="2" borderId="17" xfId="1" quotePrefix="1" applyFont="1" applyFill="1" applyBorder="1" applyAlignment="1">
      <alignment horizontal="right"/>
    </xf>
    <xf numFmtId="165" fontId="35" fillId="2" borderId="0" xfId="3" applyNumberFormat="1" applyFont="1" applyFill="1" applyBorder="1"/>
    <xf numFmtId="0" fontId="0" fillId="2" borderId="0" xfId="0" applyFill="1" applyBorder="1" applyAlignment="1">
      <alignment wrapText="1"/>
    </xf>
    <xf numFmtId="43" fontId="0" fillId="2" borderId="0" xfId="0" applyNumberFormat="1" applyFill="1" applyBorder="1"/>
    <xf numFmtId="0" fontId="11" fillId="0" borderId="10" xfId="4" applyFont="1" applyFill="1" applyBorder="1" applyAlignment="1">
      <alignment horizontal="left"/>
    </xf>
    <xf numFmtId="43" fontId="2" fillId="2" borderId="0" xfId="0" applyNumberFormat="1" applyFont="1" applyFill="1"/>
    <xf numFmtId="43" fontId="52" fillId="2" borderId="0" xfId="0" applyNumberFormat="1" applyFont="1" applyFill="1"/>
    <xf numFmtId="165" fontId="53" fillId="2" borderId="0" xfId="3" applyNumberFormat="1" applyFont="1" applyFill="1" applyBorder="1"/>
    <xf numFmtId="0" fontId="0" fillId="7" borderId="4" xfId="0" applyFill="1" applyBorder="1"/>
    <xf numFmtId="0" fontId="0" fillId="7" borderId="0" xfId="0" applyFill="1"/>
    <xf numFmtId="0" fontId="0" fillId="7" borderId="6" xfId="0" applyFill="1" applyBorder="1" applyAlignment="1">
      <alignment horizontal="center"/>
    </xf>
    <xf numFmtId="0" fontId="6" fillId="7" borderId="4" xfId="0" applyFont="1" applyFill="1" applyBorder="1" applyAlignment="1">
      <alignment horizontal="left" indent="2"/>
    </xf>
    <xf numFmtId="0" fontId="6" fillId="7" borderId="1" xfId="0" applyFont="1" applyFill="1" applyBorder="1" applyAlignment="1">
      <alignment horizontal="left" indent="2"/>
    </xf>
    <xf numFmtId="0" fontId="0" fillId="7" borderId="2" xfId="0" applyFill="1" applyBorder="1"/>
    <xf numFmtId="0" fontId="38" fillId="2" borderId="0" xfId="0" applyFont="1" applyFill="1"/>
    <xf numFmtId="0" fontId="39" fillId="2" borderId="0" xfId="0" applyFont="1" applyFill="1"/>
    <xf numFmtId="0" fontId="10" fillId="2" borderId="0" xfId="0" applyFont="1" applyFill="1" applyBorder="1" applyAlignment="1">
      <alignment horizontal="center"/>
    </xf>
    <xf numFmtId="43" fontId="10" fillId="2" borderId="0" xfId="1" applyFont="1" applyFill="1" applyBorder="1"/>
    <xf numFmtId="0" fontId="10" fillId="2" borderId="0" xfId="0" applyFont="1" applyFill="1" applyBorder="1"/>
    <xf numFmtId="43" fontId="10" fillId="2" borderId="0" xfId="1" applyFont="1" applyFill="1" applyBorder="1" applyAlignment="1">
      <alignment wrapText="1"/>
    </xf>
    <xf numFmtId="164" fontId="8" fillId="6" borderId="0" xfId="1" applyNumberFormat="1" applyFont="1" applyFill="1" applyBorder="1"/>
    <xf numFmtId="164" fontId="6" fillId="6" borderId="0" xfId="1" applyNumberFormat="1" applyFont="1" applyFill="1" applyBorder="1"/>
    <xf numFmtId="165" fontId="6" fillId="6" borderId="7" xfId="3" applyNumberFormat="1" applyFont="1" applyFill="1" applyBorder="1"/>
    <xf numFmtId="164" fontId="8" fillId="6" borderId="2" xfId="1" applyNumberFormat="1" applyFont="1" applyFill="1" applyBorder="1"/>
    <xf numFmtId="165" fontId="6" fillId="6" borderId="3" xfId="3" applyNumberFormat="1" applyFont="1" applyFill="1" applyBorder="1"/>
    <xf numFmtId="43" fontId="10" fillId="6" borderId="11" xfId="1" applyFont="1" applyFill="1" applyBorder="1"/>
    <xf numFmtId="43" fontId="10" fillId="6" borderId="4" xfId="1" applyFont="1" applyFill="1" applyBorder="1" applyAlignment="1">
      <alignment wrapText="1"/>
    </xf>
    <xf numFmtId="43" fontId="17" fillId="2" borderId="15" xfId="1" applyFont="1" applyFill="1" applyBorder="1"/>
    <xf numFmtId="43" fontId="18" fillId="2" borderId="18" xfId="1" applyFont="1" applyFill="1" applyBorder="1"/>
    <xf numFmtId="165" fontId="34" fillId="2" borderId="18" xfId="3" applyNumberFormat="1" applyFont="1" applyFill="1" applyBorder="1"/>
    <xf numFmtId="43" fontId="18" fillId="2" borderId="15" xfId="1" applyFont="1" applyFill="1" applyBorder="1"/>
    <xf numFmtId="165" fontId="34" fillId="2" borderId="15" xfId="3" applyNumberFormat="1" applyFont="1" applyFill="1" applyBorder="1"/>
    <xf numFmtId="43" fontId="17" fillId="2" borderId="9" xfId="1" applyFont="1" applyFill="1" applyBorder="1" applyAlignment="1">
      <alignment vertical="center"/>
    </xf>
    <xf numFmtId="43" fontId="18" fillId="2" borderId="9" xfId="1" applyFont="1" applyFill="1" applyBorder="1" applyAlignment="1">
      <alignment vertical="center"/>
    </xf>
    <xf numFmtId="165" fontId="34" fillId="2" borderId="9" xfId="3" applyNumberFormat="1" applyFont="1" applyFill="1" applyBorder="1" applyAlignment="1">
      <alignment vertical="center"/>
    </xf>
    <xf numFmtId="43" fontId="11" fillId="2" borderId="11" xfId="1" applyFont="1" applyFill="1" applyBorder="1"/>
    <xf numFmtId="165" fontId="34" fillId="2" borderId="9" xfId="3" applyNumberFormat="1" applyFont="1" applyFill="1" applyBorder="1"/>
    <xf numFmtId="43" fontId="11" fillId="2" borderId="15" xfId="1" applyFont="1" applyFill="1" applyBorder="1"/>
    <xf numFmtId="43" fontId="15" fillId="2" borderId="15" xfId="1" applyFont="1" applyFill="1" applyBorder="1"/>
    <xf numFmtId="43" fontId="20" fillId="2" borderId="11" xfId="1" applyFont="1" applyFill="1" applyBorder="1"/>
    <xf numFmtId="43" fontId="11" fillId="2" borderId="18" xfId="1" applyFont="1" applyFill="1" applyBorder="1"/>
    <xf numFmtId="43" fontId="40" fillId="2" borderId="15" xfId="1" applyFont="1" applyFill="1" applyBorder="1"/>
    <xf numFmtId="43" fontId="52" fillId="2" borderId="15" xfId="1" applyFont="1" applyFill="1" applyBorder="1"/>
    <xf numFmtId="43" fontId="11" fillId="2" borderId="9" xfId="1" applyFont="1" applyFill="1" applyBorder="1"/>
    <xf numFmtId="4" fontId="20" fillId="2" borderId="11" xfId="1" applyNumberFormat="1" applyFont="1" applyFill="1" applyBorder="1"/>
    <xf numFmtId="4" fontId="13" fillId="2" borderId="11" xfId="1" applyNumberFormat="1" applyFont="1" applyFill="1" applyBorder="1"/>
    <xf numFmtId="165" fontId="49" fillId="2" borderId="7" xfId="3" applyNumberFormat="1" applyFont="1" applyFill="1" applyBorder="1"/>
    <xf numFmtId="165" fontId="34" fillId="2" borderId="7" xfId="3" applyNumberFormat="1" applyFont="1" applyFill="1" applyBorder="1"/>
    <xf numFmtId="165" fontId="34" fillId="2" borderId="7" xfId="3" applyNumberFormat="1" applyFont="1" applyFill="1" applyBorder="1" applyAlignment="1">
      <alignment horizontal="right"/>
    </xf>
    <xf numFmtId="165" fontId="36" fillId="2" borderId="7" xfId="3" applyNumberFormat="1" applyFont="1" applyFill="1" applyBorder="1"/>
    <xf numFmtId="165" fontId="27" fillId="2" borderId="7" xfId="3" applyNumberFormat="1" applyFont="1" applyFill="1" applyBorder="1"/>
    <xf numFmtId="43" fontId="11" fillId="0" borderId="15" xfId="1" applyNumberFormat="1" applyFont="1" applyFill="1" applyBorder="1" applyAlignment="1">
      <alignment horizontal="right"/>
    </xf>
    <xf numFmtId="43" fontId="11" fillId="0" borderId="11" xfId="1" applyNumberFormat="1" applyFont="1" applyFill="1" applyBorder="1" applyAlignment="1">
      <alignment horizontal="right"/>
    </xf>
    <xf numFmtId="165" fontId="18" fillId="0" borderId="15" xfId="3" applyNumberFormat="1" applyFont="1" applyFill="1" applyBorder="1" applyAlignment="1">
      <alignment horizontal="right"/>
    </xf>
    <xf numFmtId="43" fontId="29" fillId="0" borderId="11" xfId="1" applyFont="1" applyFill="1" applyBorder="1"/>
    <xf numFmtId="43" fontId="29" fillId="0" borderId="4" xfId="1" applyFont="1" applyFill="1" applyBorder="1" applyAlignment="1">
      <alignment wrapText="1"/>
    </xf>
    <xf numFmtId="43" fontId="10" fillId="0" borderId="11" xfId="1" applyFont="1" applyFill="1" applyBorder="1"/>
    <xf numFmtId="164" fontId="7" fillId="7" borderId="0" xfId="0" applyNumberFormat="1" applyFont="1" applyFill="1"/>
    <xf numFmtId="165" fontId="7" fillId="7" borderId="7" xfId="3" applyNumberFormat="1" applyFont="1" applyFill="1" applyBorder="1"/>
    <xf numFmtId="164" fontId="8" fillId="7" borderId="0" xfId="1" applyNumberFormat="1" applyFont="1" applyFill="1" applyBorder="1"/>
    <xf numFmtId="164" fontId="6" fillId="7" borderId="0" xfId="1" applyNumberFormat="1" applyFont="1" applyFill="1" applyBorder="1"/>
    <xf numFmtId="165" fontId="6" fillId="7" borderId="7" xfId="3" applyNumberFormat="1" applyFont="1" applyFill="1" applyBorder="1"/>
    <xf numFmtId="164" fontId="8" fillId="7" borderId="2" xfId="1" applyNumberFormat="1" applyFont="1" applyFill="1" applyBorder="1"/>
    <xf numFmtId="165" fontId="6" fillId="7" borderId="3" xfId="3" applyNumberFormat="1" applyFont="1" applyFill="1" applyBorder="1"/>
    <xf numFmtId="43" fontId="17" fillId="2" borderId="15" xfId="1" applyFont="1" applyFill="1" applyBorder="1" applyAlignment="1">
      <alignment vertical="center"/>
    </xf>
    <xf numFmtId="43" fontId="22" fillId="2" borderId="11" xfId="1" applyFont="1" applyFill="1" applyBorder="1"/>
    <xf numFmtId="43" fontId="22" fillId="2" borderId="15" xfId="1" applyFont="1" applyFill="1" applyBorder="1"/>
    <xf numFmtId="43" fontId="21" fillId="2" borderId="11" xfId="1" applyFont="1" applyFill="1" applyBorder="1"/>
    <xf numFmtId="165" fontId="19" fillId="2" borderId="18" xfId="3" applyNumberFormat="1" applyFont="1" applyFill="1" applyBorder="1"/>
    <xf numFmtId="165" fontId="19" fillId="2" borderId="15" xfId="3" applyNumberFormat="1" applyFont="1" applyFill="1" applyBorder="1"/>
    <xf numFmtId="165" fontId="35" fillId="2" borderId="15" xfId="3" applyNumberFormat="1" applyFont="1" applyFill="1" applyBorder="1"/>
    <xf numFmtId="165" fontId="19" fillId="2" borderId="9" xfId="3" applyNumberFormat="1" applyFont="1" applyFill="1" applyBorder="1" applyAlignment="1">
      <alignment vertical="center"/>
    </xf>
    <xf numFmtId="165" fontId="19" fillId="2" borderId="9" xfId="3" applyNumberFormat="1" applyFont="1" applyFill="1" applyBorder="1"/>
    <xf numFmtId="165" fontId="37" fillId="2" borderId="9" xfId="3" applyNumberFormat="1" applyFont="1" applyFill="1" applyBorder="1"/>
    <xf numFmtId="43" fontId="15" fillId="2" borderId="18" xfId="1" applyFont="1" applyFill="1" applyBorder="1"/>
    <xf numFmtId="170" fontId="11" fillId="2" borderId="15" xfId="1" applyNumberFormat="1" applyFont="1" applyFill="1" applyBorder="1"/>
    <xf numFmtId="170" fontId="11" fillId="2" borderId="9" xfId="1" applyNumberFormat="1" applyFont="1" applyFill="1" applyBorder="1"/>
    <xf numFmtId="170" fontId="11" fillId="2" borderId="15" xfId="1" applyNumberFormat="1" applyFont="1" applyFill="1" applyBorder="1" applyAlignment="1">
      <alignment horizontal="right"/>
    </xf>
    <xf numFmtId="165" fontId="17" fillId="2" borderId="15" xfId="3" applyNumberFormat="1" applyFont="1" applyFill="1" applyBorder="1"/>
    <xf numFmtId="165" fontId="17" fillId="2" borderId="15" xfId="3" applyNumberFormat="1" applyFont="1" applyFill="1" applyBorder="1" applyAlignment="1">
      <alignment horizontal="right"/>
    </xf>
    <xf numFmtId="165" fontId="17" fillId="2" borderId="9" xfId="3" applyNumberFormat="1" applyFont="1" applyFill="1" applyBorder="1"/>
    <xf numFmtId="170" fontId="15" fillId="2" borderId="11" xfId="1" applyNumberFormat="1" applyFont="1" applyFill="1" applyBorder="1"/>
    <xf numFmtId="170" fontId="17" fillId="2" borderId="15" xfId="1" applyNumberFormat="1" applyFont="1" applyFill="1" applyBorder="1" applyAlignment="1">
      <alignment horizontal="right"/>
    </xf>
    <xf numFmtId="43" fontId="17" fillId="2" borderId="4" xfId="5" applyNumberFormat="1" applyFont="1" applyFill="1" applyBorder="1"/>
    <xf numFmtId="43" fontId="11" fillId="2" borderId="11" xfId="7" applyNumberFormat="1" applyFont="1" applyFill="1" applyBorder="1"/>
    <xf numFmtId="0" fontId="40" fillId="2" borderId="15" xfId="4" applyFont="1" applyFill="1" applyBorder="1"/>
    <xf numFmtId="165" fontId="17" fillId="2" borderId="15" xfId="6" applyNumberFormat="1" applyFont="1" applyFill="1" applyBorder="1"/>
    <xf numFmtId="165" fontId="17" fillId="2" borderId="15" xfId="4" applyNumberFormat="1" applyFont="1" applyFill="1" applyBorder="1"/>
    <xf numFmtId="43" fontId="17" fillId="2" borderId="4" xfId="8" applyNumberFormat="1" applyFont="1" applyFill="1" applyBorder="1"/>
    <xf numFmtId="43" fontId="11" fillId="2" borderId="11" xfId="10" applyNumberFormat="1" applyFont="1" applyFill="1" applyBorder="1"/>
    <xf numFmtId="165" fontId="17" fillId="2" borderId="15" xfId="9" applyNumberFormat="1" applyFont="1" applyFill="1" applyBorder="1"/>
    <xf numFmtId="165" fontId="17" fillId="2" borderId="15" xfId="9" applyNumberFormat="1" applyFont="1" applyFill="1" applyBorder="1" applyAlignment="1">
      <alignment horizontal="right"/>
    </xf>
    <xf numFmtId="165" fontId="36" fillId="2" borderId="15" xfId="4" applyNumberFormat="1" applyFont="1" applyFill="1" applyBorder="1"/>
    <xf numFmtId="10" fontId="19" fillId="2" borderId="9" xfId="3" applyNumberFormat="1" applyFont="1" applyFill="1" applyBorder="1"/>
    <xf numFmtId="43" fontId="11" fillId="2" borderId="15" xfId="1" applyNumberFormat="1" applyFont="1" applyFill="1" applyBorder="1" applyAlignment="1">
      <alignment horizontal="right"/>
    </xf>
    <xf numFmtId="165" fontId="18" fillId="2" borderId="15" xfId="3" applyNumberFormat="1" applyFont="1" applyFill="1" applyBorder="1" applyAlignment="1">
      <alignment horizontal="right"/>
    </xf>
    <xf numFmtId="43" fontId="40" fillId="2" borderId="15" xfId="1" applyNumberFormat="1" applyFont="1" applyFill="1" applyBorder="1" applyAlignment="1">
      <alignment horizontal="right"/>
    </xf>
    <xf numFmtId="43" fontId="11" fillId="2" borderId="17" xfId="1" applyNumberFormat="1" applyFont="1" applyFill="1" applyBorder="1" applyAlignment="1">
      <alignment horizontal="right"/>
    </xf>
    <xf numFmtId="165" fontId="18" fillId="2" borderId="17" xfId="3" applyNumberFormat="1" applyFont="1" applyFill="1" applyBorder="1" applyAlignment="1">
      <alignment horizontal="right"/>
    </xf>
    <xf numFmtId="43" fontId="51" fillId="2" borderId="15" xfId="1" applyNumberFormat="1" applyFont="1" applyFill="1" applyBorder="1" applyAlignment="1">
      <alignment horizontal="right"/>
    </xf>
    <xf numFmtId="165" fontId="0" fillId="2" borderId="0" xfId="3" applyNumberFormat="1" applyFont="1" applyFill="1"/>
    <xf numFmtId="10" fontId="0" fillId="2" borderId="0" xfId="3" applyNumberFormat="1" applyFont="1" applyFill="1"/>
    <xf numFmtId="165" fontId="17" fillId="2" borderId="11" xfId="6" applyNumberFormat="1" applyFont="1" applyFill="1" applyBorder="1"/>
    <xf numFmtId="165" fontId="17" fillId="2" borderId="11" xfId="9" applyNumberFormat="1" applyFont="1" applyFill="1" applyBorder="1"/>
    <xf numFmtId="165" fontId="50" fillId="2" borderId="6" xfId="3" applyNumberFormat="1" applyFont="1" applyFill="1" applyBorder="1"/>
    <xf numFmtId="165" fontId="15" fillId="0" borderId="11" xfId="3" applyNumberFormat="1" applyFont="1" applyFill="1" applyBorder="1"/>
    <xf numFmtId="165" fontId="15" fillId="2" borderId="11" xfId="3" applyNumberFormat="1" applyFont="1" applyFill="1" applyBorder="1"/>
    <xf numFmtId="0" fontId="6" fillId="6" borderId="5" xfId="0" applyFont="1" applyFill="1" applyBorder="1" applyAlignment="1">
      <alignment horizontal="center"/>
    </xf>
    <xf numFmtId="0" fontId="45" fillId="6" borderId="4" xfId="0" applyFont="1" applyFill="1" applyBorder="1" applyAlignment="1">
      <alignment horizontal="left"/>
    </xf>
    <xf numFmtId="0" fontId="45" fillId="6" borderId="0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49" fontId="12" fillId="2" borderId="10" xfId="1" applyNumberFormat="1" applyFont="1" applyFill="1" applyBorder="1" applyAlignment="1">
      <alignment horizontal="center"/>
    </xf>
    <xf numFmtId="49" fontId="12" fillId="2" borderId="6" xfId="1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9" fontId="22" fillId="2" borderId="10" xfId="1" applyNumberFormat="1" applyFont="1" applyFill="1" applyBorder="1" applyAlignment="1">
      <alignment horizontal="center"/>
    </xf>
    <xf numFmtId="49" fontId="22" fillId="2" borderId="6" xfId="1" applyNumberFormat="1" applyFont="1" applyFill="1" applyBorder="1" applyAlignment="1">
      <alignment horizontal="center"/>
    </xf>
    <xf numFmtId="0" fontId="11" fillId="3" borderId="1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3" xfId="4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vertical="top" wrapText="1"/>
    </xf>
    <xf numFmtId="0" fontId="20" fillId="3" borderId="13" xfId="0" applyFont="1" applyFill="1" applyBorder="1" applyAlignment="1">
      <alignment horizontal="center" vertical="top" wrapText="1"/>
    </xf>
    <xf numFmtId="0" fontId="20" fillId="3" borderId="14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43" fontId="0" fillId="2" borderId="20" xfId="1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20" fillId="3" borderId="12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5" fillId="2" borderId="10" xfId="1" applyNumberFormat="1" applyFont="1" applyFill="1" applyBorder="1" applyAlignment="1">
      <alignment horizontal="center"/>
    </xf>
    <xf numFmtId="0" fontId="15" fillId="2" borderId="6" xfId="1" applyNumberFormat="1" applyFont="1" applyFill="1" applyBorder="1" applyAlignment="1">
      <alignment horizontal="center"/>
    </xf>
  </cellXfs>
  <cellStyles count="11">
    <cellStyle name="Comma" xfId="1" builtinId="3"/>
    <cellStyle name="Comma 2" xfId="5" xr:uid="{499A4962-6966-4E82-BD15-D4DEAEFE802C}"/>
    <cellStyle name="Comma 2 2" xfId="8" xr:uid="{19E9CEDD-924E-48D0-A648-71714CB35B36}"/>
    <cellStyle name="Comma_TRADE  Tables 2010 1 qtr" xfId="7" xr:uid="{9483C7FA-7387-4920-A26E-AEAC3E1C827A}"/>
    <cellStyle name="Comma_TRADE  Tables 2010 1 qtr 2" xfId="10" xr:uid="{2B588975-FC9F-49C3-A2C6-4ED71D1B08CA}"/>
    <cellStyle name="Currency" xfId="2" builtinId="4"/>
    <cellStyle name="Normal" xfId="0" builtinId="0"/>
    <cellStyle name="Normal 4" xfId="4" xr:uid="{416D065A-32D9-4758-8C3C-D34DF1CF8A12}"/>
    <cellStyle name="Percent" xfId="3" builtinId="5"/>
    <cellStyle name="Percent 2" xfId="6" xr:uid="{19C5BE45-4CE7-4591-AB24-9A1CAD73D2F4}"/>
    <cellStyle name="Percent 2 3" xfId="9" xr:uid="{63B41340-880B-40F2-AABC-4A346C58E899}"/>
  </cellStyles>
  <dxfs count="0"/>
  <tableStyles count="0" defaultTableStyle="TableStyleMedium2" defaultPivotStyle="PivotStyleLight16"/>
  <colors>
    <mruColors>
      <color rgb="FFACD292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20494680505919938"/>
          <c:y val="2.944269190325972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'Tab1 Chrt 1. BEC Qtr'!$B$22:$B$23</c:f>
              <c:strCache>
                <c:ptCount val="2"/>
                <c:pt idx="0">
                  <c:v>2025</c:v>
                </c:pt>
                <c:pt idx="1">
                  <c:v>Jul-Sep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C-4C73-AA71-7732B7C259EB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C-4C73-AA71-7732B7C259EB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C-4C73-AA71-7732B7C25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'Tab1 Chrt 1. BEC Qtr'!$A$24:$A$26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'Tab1 Chrt 1. BEC Qtr'!$B$24:$B$26</c:f>
              <c:numCache>
                <c:formatCode>_(* #,##0.00_);_(* \(#,##0.00\);_(* "-"??_);_(@_)</c:formatCode>
                <c:ptCount val="3"/>
                <c:pt idx="0">
                  <c:v>371.01988412600002</c:v>
                </c:pt>
                <c:pt idx="1">
                  <c:v>47.031309807</c:v>
                </c:pt>
                <c:pt idx="2">
                  <c:v>418.05119393300004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C-4C73-AA71-7732B7C259EB}"/>
            </c:ext>
          </c:extLst>
        </c:ser>
        <c:ser>
          <c:idx val="1"/>
          <c:order val="1"/>
          <c:tx>
            <c:strRef>
              <c:f>'Tab1 Chrt 1. BEC Qtr'!$C$22:$C$23</c:f>
              <c:strCache>
                <c:ptCount val="2"/>
                <c:pt idx="0">
                  <c:v>2024</c:v>
                </c:pt>
                <c:pt idx="1">
                  <c:v>Jul-Sep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C9C-4C73-AA71-7732B7C259E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C9C-4C73-AA71-7732B7C259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C9C-4C73-AA71-7732B7C259EB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C-4C73-AA71-7732B7C259EB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C-4C73-AA71-7732B7C259EB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C-4C73-AA71-7732B7C25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'Tab1 Chrt 1. BEC Qtr'!$A$24:$A$26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'Tab1 Chrt 1. BEC Qtr'!$C$24:$C$26</c:f>
              <c:numCache>
                <c:formatCode>_(* #,##0.00_);_(* \(#,##0.00\);_(* "-"??_);_(@_)</c:formatCode>
                <c:ptCount val="3"/>
                <c:pt idx="0">
                  <c:v>354.42811944499999</c:v>
                </c:pt>
                <c:pt idx="1">
                  <c:v>60.906955182000004</c:v>
                </c:pt>
                <c:pt idx="2">
                  <c:v>415.33507462700004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9C-4C73-AA71-7732B7C259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2: Merchandise Imports , CI$Millions</a:t>
            </a:r>
          </a:p>
        </c:rich>
      </c:tx>
      <c:layout>
        <c:manualLayout>
          <c:xMode val="edge"/>
          <c:yMode val="edge"/>
          <c:x val="0.11224065659536719"/>
          <c:y val="2.94425654854271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'Chrt 2-BEC YTD'!$C$22:$C$23</c:f>
              <c:strCache>
                <c:ptCount val="2"/>
                <c:pt idx="0">
                  <c:v>2025</c:v>
                </c:pt>
                <c:pt idx="1">
                  <c:v>Jan-Sep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C4-4F8F-AA73-24D3514FACB3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4-4F8F-AA73-24D3514FACB3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C4-4F8F-AA73-24D3514FA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'Chrt 2-BEC YTD'!$B$24:$B$26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'Chrt 2-BEC YTD'!$C$24:$C$26</c:f>
              <c:numCache>
                <c:formatCode>_(* #,##0.00_);_(* \(#,##0.00\);_(* "-"??_);_(@_)</c:formatCode>
                <c:ptCount val="3"/>
                <c:pt idx="0">
                  <c:v>1177.2838291739999</c:v>
                </c:pt>
                <c:pt idx="1">
                  <c:v>152.90938000099999</c:v>
                </c:pt>
                <c:pt idx="2">
                  <c:v>1330.193209175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F8F-AA73-24D3514FACB3}"/>
            </c:ext>
          </c:extLst>
        </c:ser>
        <c:ser>
          <c:idx val="1"/>
          <c:order val="1"/>
          <c:tx>
            <c:strRef>
              <c:f>'Chrt 2-BEC YTD'!$D$22:$D$23</c:f>
              <c:strCache>
                <c:ptCount val="2"/>
                <c:pt idx="0">
                  <c:v>2024</c:v>
                </c:pt>
                <c:pt idx="1">
                  <c:v>Jan-Sep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7C4-4F8F-AA73-24D3514FACB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C4-4F8F-AA73-24D3514FACB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C4-4F8F-AA73-24D3514FACB3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C4-4F8F-AA73-24D3514FACB3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4-4F8F-AA73-24D3514FACB3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C4-4F8F-AA73-24D3514FA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'Chrt 2-BEC YTD'!$B$24:$B$26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'Chrt 2-BEC YTD'!$D$24:$D$26</c:f>
              <c:numCache>
                <c:formatCode>_(* #,##0.00_);_(* \(#,##0.00\);_(* "-"??_);_(@_)</c:formatCode>
                <c:ptCount val="3"/>
                <c:pt idx="0">
                  <c:v>1066.156349698</c:v>
                </c:pt>
                <c:pt idx="1">
                  <c:v>176.48687796799999</c:v>
                </c:pt>
                <c:pt idx="2">
                  <c:v>1242.643227666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F8F-AA73-24D3514FA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91215093328644"/>
          <c:y val="0.20006779930046542"/>
          <c:w val="0.54969403944124207"/>
          <c:h val="0.74440207932971658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8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39-497F-B403-FD0047F063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439-497F-B403-FD0047F063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439-497F-B403-FD0047F063A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439-497F-B403-FD0047F063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B439-497F-B403-FD0047F063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B439-497F-B403-FD0047F063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B439-497F-B403-FD0047F063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B439-497F-B403-FD0047F063AF}"/>
              </c:ext>
            </c:extLst>
          </c:dPt>
          <c:dLbls>
            <c:dLbl>
              <c:idx val="0"/>
              <c:layout>
                <c:manualLayout>
                  <c:x val="-7.6400636652673048E-2"/>
                  <c:y val="0.17205574885311234"/>
                </c:manualLayout>
              </c:layout>
              <c:tx>
                <c:rich>
                  <a:bodyPr/>
                  <a:lstStyle/>
                  <a:p>
                    <a:fld id="{E04AD0C7-4FF5-4C88-87C4-D694882BED34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DC559A45-70C4-47DF-B001-BAD5BD720D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439-497F-B403-FD0047F063AF}"/>
                </c:ext>
              </c:extLst>
            </c:dLbl>
            <c:dLbl>
              <c:idx val="1"/>
              <c:layout>
                <c:manualLayout>
                  <c:x val="5.6857486975839588E-2"/>
                  <c:y val="-7.3153548899398249E-2"/>
                </c:manualLayout>
              </c:layout>
              <c:tx>
                <c:rich>
                  <a:bodyPr/>
                  <a:lstStyle/>
                  <a:p>
                    <a:fld id="{C6F4CDAB-45D2-46C6-AD73-2265AC98E3F9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E215F64-959A-4F91-80A5-7598E7D3F9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14695026293805"/>
                      <c:h val="7.25132124081963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439-497F-B403-FD0047F063AF}"/>
                </c:ext>
              </c:extLst>
            </c:dLbl>
            <c:dLbl>
              <c:idx val="2"/>
              <c:layout>
                <c:manualLayout>
                  <c:x val="2.7759452252670642E-2"/>
                  <c:y val="-1.6247965619304798E-2"/>
                </c:manualLayout>
              </c:layout>
              <c:tx>
                <c:rich>
                  <a:bodyPr/>
                  <a:lstStyle/>
                  <a:p>
                    <a:fld id="{F1F7BAD7-98D9-4909-9B7E-C4EDD7518EF1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EF49C609-48E4-4227-A6DA-4EF9E8A551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29130781360077"/>
                      <c:h val="0.104801669624282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439-497F-B403-FD0047F063AF}"/>
                </c:ext>
              </c:extLst>
            </c:dLbl>
            <c:dLbl>
              <c:idx val="3"/>
              <c:layout>
                <c:manualLayout>
                  <c:x val="3.9026395086244392E-2"/>
                  <c:y val="0.10105422216926589"/>
                </c:manualLayout>
              </c:layout>
              <c:tx>
                <c:rich>
                  <a:bodyPr/>
                  <a:lstStyle/>
                  <a:p>
                    <a:fld id="{605920AC-525B-460D-B2F3-926833AD49CC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833049BD-B428-447E-91AD-78D972688DD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439-497F-B403-FD0047F063AF}"/>
                </c:ext>
              </c:extLst>
            </c:dLbl>
            <c:dLbl>
              <c:idx val="4"/>
              <c:layout>
                <c:manualLayout>
                  <c:x val="-0.20199734414121598"/>
                  <c:y val="2.6943918063592455E-2"/>
                </c:manualLayout>
              </c:layout>
              <c:tx>
                <c:rich>
                  <a:bodyPr/>
                  <a:lstStyle/>
                  <a:p>
                    <a:fld id="{6F08487E-1F92-43BD-8C0E-84B78B9F6EDF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="1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281CF70A-2CEA-473D-9295-A0D0823B70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439-497F-B403-FD0047F063AF}"/>
                </c:ext>
              </c:extLst>
            </c:dLbl>
            <c:dLbl>
              <c:idx val="5"/>
              <c:layout>
                <c:manualLayout>
                  <c:x val="1.4763005285933887E-2"/>
                  <c:y val="-1.7040991325877837E-2"/>
                </c:manualLayout>
              </c:layout>
              <c:tx>
                <c:rich>
                  <a:bodyPr/>
                  <a:lstStyle/>
                  <a:p>
                    <a:fld id="{CB2B8C79-680E-4240-BDBA-7A6887A13B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49F84B3-AB91-4B9B-B208-2131CCE242C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439-497F-B403-FD0047F063AF}"/>
                </c:ext>
              </c:extLst>
            </c:dLbl>
            <c:dLbl>
              <c:idx val="6"/>
              <c:layout>
                <c:manualLayout>
                  <c:x val="-0.10423373410008745"/>
                  <c:y val="-0.1056482302944985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04DB748-0545-4BA4-AF65-EE2BCFE85E10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4C2C29BB-4536-4605-80F7-840E31635B89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19605338952395"/>
                      <c:h val="0.151627056695609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439-497F-B403-FD0047F063AF}"/>
                </c:ext>
              </c:extLst>
            </c:dLbl>
            <c:dLbl>
              <c:idx val="7"/>
              <c:layout>
                <c:manualLayout>
                  <c:x val="0.16138997045083053"/>
                  <c:y val="-0.19132250316158331"/>
                </c:manualLayout>
              </c:layout>
              <c:tx>
                <c:rich>
                  <a:bodyPr/>
                  <a:lstStyle/>
                  <a:p>
                    <a:fld id="{E4672C58-2DD1-4D39-886F-94886A1E59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33FFC04-7342-4E6C-890A-A1D3A3EA56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439-497F-B403-FD0047F063AF}"/>
                </c:ext>
              </c:extLst>
            </c:dLbl>
            <c:dLbl>
              <c:idx val="8"/>
              <c:layout>
                <c:manualLayout>
                  <c:x val="0.18661985693687558"/>
                  <c:y val="8.4774593847728646E-2"/>
                </c:manualLayout>
              </c:layout>
              <c:tx>
                <c:rich>
                  <a:bodyPr/>
                  <a:lstStyle/>
                  <a:p>
                    <a:fld id="{2DE004EF-27E2-4712-80DC-43041137C1C2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F661E302-69AD-40D8-AA82-99863AA4C54A}" type="VALUE">
                      <a:rPr lang="en-US" b="0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439-497F-B403-FD0047F063AF}"/>
                </c:ext>
              </c:extLst>
            </c:dLbl>
            <c:dLbl>
              <c:idx val="9"/>
              <c:layout>
                <c:manualLayout>
                  <c:x val="-0.11294609959146217"/>
                  <c:y val="0.108359974094910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28E89E9B-5BCE-4DF0-B3C2-1EB57EA116D8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4C985571-F04F-4DB4-B771-11674F3B6874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75479469587853"/>
                      <c:h val="0.172023877843628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439-497F-B403-FD0047F06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'Bulletin PieChart'!$A$3:$A$12</c:f>
              <c:strCache>
                <c:ptCount val="10"/>
                <c:pt idx="0">
                  <c:v>Food  &amp; live animals </c:v>
                </c:pt>
                <c:pt idx="1">
                  <c:v>Beverages &amp; tobacco</c:v>
                </c:pt>
                <c:pt idx="2">
                  <c:v>Crude materials, inedible, except fuels</c:v>
                </c:pt>
                <c:pt idx="3">
                  <c:v>Animal and vegetable oils, fats and waxes</c:v>
                </c:pt>
                <c:pt idx="4">
                  <c:v>Mineral fuels, lubricants &amp; related materials</c:v>
                </c:pt>
                <c:pt idx="5">
                  <c:v>Chemicals &amp; related products, n.e.s.</c:v>
                </c:pt>
                <c:pt idx="6">
                  <c:v>Manufactured goods classified chiefly by material</c:v>
                </c:pt>
                <c:pt idx="7">
                  <c:v>Machinery &amp; transport equipment</c:v>
                </c:pt>
                <c:pt idx="8">
                  <c:v>Miscellaneous manufactured articles</c:v>
                </c:pt>
                <c:pt idx="9">
                  <c:v>Commodities &amp; transactions not classified elsewhere in the SITC</c:v>
                </c:pt>
              </c:strCache>
            </c:strRef>
          </c:cat>
          <c:val>
            <c:numRef>
              <c:f>'Bulletin PieChart'!$C$3:$C$12</c:f>
              <c:numCache>
                <c:formatCode>0.0%</c:formatCode>
                <c:ptCount val="10"/>
                <c:pt idx="0">
                  <c:v>0.16642146830024421</c:v>
                </c:pt>
                <c:pt idx="1">
                  <c:v>3.5740509209966791E-2</c:v>
                </c:pt>
                <c:pt idx="2">
                  <c:v>9.6272105460007921E-3</c:v>
                </c:pt>
                <c:pt idx="3">
                  <c:v>1.7080922345468583E-3</c:v>
                </c:pt>
                <c:pt idx="4">
                  <c:v>0.11250131679934296</c:v>
                </c:pt>
                <c:pt idx="5">
                  <c:v>8.4191603829364567E-2</c:v>
                </c:pt>
                <c:pt idx="6">
                  <c:v>0.13156130166874874</c:v>
                </c:pt>
                <c:pt idx="7">
                  <c:v>0.2037988908857285</c:v>
                </c:pt>
                <c:pt idx="8">
                  <c:v>0.22118714788270533</c:v>
                </c:pt>
                <c:pt idx="9">
                  <c:v>3.3262458643351187E-2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39-497F-B403-FD0047F0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4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285752</xdr:colOff>
      <xdr:row>15</xdr:row>
      <xdr:rowOff>28575</xdr:rowOff>
    </xdr:from>
    <xdr:to>
      <xdr:col>10</xdr:col>
      <xdr:colOff>76201</xdr:colOff>
      <xdr:row>27</xdr:row>
      <xdr:rowOff>84605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51CFFD-464D-4826-BA6C-26F7EFCB3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904877</xdr:colOff>
      <xdr:row>15</xdr:row>
      <xdr:rowOff>114300</xdr:rowOff>
    </xdr:from>
    <xdr:to>
      <xdr:col>13</xdr:col>
      <xdr:colOff>390526</xdr:colOff>
      <xdr:row>27</xdr:row>
      <xdr:rowOff>170330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D50FF-00E8-4BC6-A3A0-F10594E28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6415B-518B-4786-8124-12163A75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E52517-9528-48BC-9735-2846D838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0</xdr:row>
      <xdr:rowOff>142874</xdr:rowOff>
    </xdr:from>
    <xdr:to>
      <xdr:col>5</xdr:col>
      <xdr:colOff>209550</xdr:colOff>
      <xdr:row>25</xdr:row>
      <xdr:rowOff>180975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FBA3F84-1D03-4A62-9862-EE843338995C}"/>
            </a:ext>
          </a:extLst>
        </xdr:cNvPr>
        <xdr:cNvGrpSpPr/>
      </xdr:nvGrpSpPr>
      <xdr:grpSpPr>
        <a:xfrm>
          <a:off x="5648324" y="142874"/>
          <a:ext cx="6477001" cy="4800601"/>
          <a:chOff x="5648324" y="142874"/>
          <a:chExt cx="6477001" cy="480060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4275DFD-49E9-4CD0-9C09-DD5159E5B21F}"/>
              </a:ext>
            </a:extLst>
          </xdr:cNvPr>
          <xdr:cNvGraphicFramePr>
            <a:graphicFrameLocks/>
          </xdr:cNvGraphicFramePr>
        </xdr:nvGraphicFramePr>
        <xdr:xfrm>
          <a:off x="5648324" y="142874"/>
          <a:ext cx="6477001" cy="48006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B8FE24B-A1D1-4BA4-86F5-A7375F615E8C}"/>
              </a:ext>
            </a:extLst>
          </xdr:cNvPr>
          <xdr:cNvSpPr txBox="1"/>
        </xdr:nvSpPr>
        <xdr:spPr>
          <a:xfrm>
            <a:off x="6858000" y="304800"/>
            <a:ext cx="4838700" cy="561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    </a:t>
            </a:r>
            <a:r>
              <a:rPr lang="en-US" sz="1400" b="1">
                <a:latin typeface="Book Antiqua" panose="02040602050305030304" pitchFamily="18" charset="0"/>
              </a:rPr>
              <a:t>Chart 2.  Percentage Share of Imports by SITC Section,   	             July - September 2025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Customs%20Duties\Jan%202,%202017%20C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ustomer Copy"/>
      <sheetName val="RATES"/>
      <sheetName val="Direct Debit Credit Form"/>
      <sheetName val="Import Data Here"/>
      <sheetName val="DUT"/>
      <sheetName val="YTD 2019"/>
      <sheetName val="YTD 2020"/>
    </sheetNames>
    <sheetDataSet>
      <sheetData sheetId="0" refreshError="1"/>
      <sheetData sheetId="1" refreshError="1"/>
      <sheetData sheetId="2" refreshError="1">
        <row r="7">
          <cell r="AR7" t="str">
            <v>Progressive Distributors</v>
          </cell>
        </row>
        <row r="23">
          <cell r="J23" t="str">
            <v>Caribbean</v>
          </cell>
        </row>
        <row r="24">
          <cell r="J24" t="str">
            <v>Miami</v>
          </cell>
        </row>
        <row r="25">
          <cell r="J25" t="str">
            <v>Rest of USA</v>
          </cell>
        </row>
        <row r="26">
          <cell r="J26" t="str">
            <v>West Europe</v>
          </cell>
        </row>
        <row r="27">
          <cell r="J27" t="str">
            <v>Canada</v>
          </cell>
        </row>
        <row r="28">
          <cell r="J28" t="str">
            <v>Latam</v>
          </cell>
        </row>
        <row r="29">
          <cell r="J29" t="str">
            <v>Rest of World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35CE-C6F4-4F5B-88BF-9BA7029D3F72}">
  <dimension ref="A1:AF205"/>
  <sheetViews>
    <sheetView topLeftCell="A10" workbookViewId="0">
      <selection activeCell="B19" sqref="B19"/>
    </sheetView>
  </sheetViews>
  <sheetFormatPr defaultRowHeight="15" x14ac:dyDescent="0.25"/>
  <cols>
    <col min="1" max="1" width="20.85546875" customWidth="1"/>
    <col min="2" max="2" width="14.5703125" customWidth="1"/>
    <col min="3" max="3" width="14.85546875" customWidth="1"/>
    <col min="4" max="4" width="12.85546875" bestFit="1" customWidth="1"/>
    <col min="5" max="5" width="11.5703125" bestFit="1" customWidth="1"/>
    <col min="6" max="6" width="9.28515625" bestFit="1" customWidth="1"/>
    <col min="7" max="7" width="11.85546875" customWidth="1"/>
    <col min="18" max="32" width="9.140625" style="1"/>
  </cols>
  <sheetData>
    <row r="1" spans="1:17" s="1" customFormat="1" ht="15.75" thickBot="1" x14ac:dyDescent="0.3"/>
    <row r="2" spans="1:17" ht="15.75" x14ac:dyDescent="0.25">
      <c r="A2" s="1"/>
      <c r="B2" s="31"/>
      <c r="C2" s="32"/>
      <c r="D2" s="142">
        <v>2025</v>
      </c>
      <c r="E2" s="142">
        <v>2024</v>
      </c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 x14ac:dyDescent="0.3">
      <c r="A3" s="1"/>
      <c r="B3" s="35"/>
      <c r="C3" s="36"/>
      <c r="D3" s="37" t="s">
        <v>173</v>
      </c>
      <c r="E3" s="37" t="s">
        <v>173</v>
      </c>
      <c r="F3" s="38" t="s">
        <v>0</v>
      </c>
      <c r="G3" s="1"/>
      <c r="H3" s="1"/>
      <c r="I3" s="1"/>
      <c r="J3" s="1"/>
      <c r="K3" s="1"/>
      <c r="L3" s="1"/>
      <c r="M3" s="1"/>
      <c r="N3" s="39"/>
      <c r="O3" s="1"/>
      <c r="P3" s="1"/>
      <c r="Q3" s="1"/>
    </row>
    <row r="4" spans="1:17" ht="15.75" thickBot="1" x14ac:dyDescent="0.3">
      <c r="A4" s="1"/>
      <c r="B4" s="133"/>
      <c r="C4" s="134"/>
      <c r="D4" s="284" t="s">
        <v>1</v>
      </c>
      <c r="E4" s="284"/>
      <c r="F4" s="135" t="s">
        <v>2</v>
      </c>
      <c r="G4" s="1"/>
      <c r="H4" s="1"/>
      <c r="I4" s="1"/>
      <c r="J4" s="1"/>
      <c r="K4" s="1"/>
      <c r="L4" s="1"/>
      <c r="M4" s="1"/>
      <c r="N4" s="39"/>
      <c r="O4" s="1"/>
      <c r="P4" s="1"/>
      <c r="Q4" s="1"/>
    </row>
    <row r="5" spans="1:17" ht="15.75" x14ac:dyDescent="0.25">
      <c r="A5" s="1"/>
      <c r="B5" s="285" t="s">
        <v>3</v>
      </c>
      <c r="C5" s="286"/>
      <c r="D5" s="136">
        <v>418051.19393399992</v>
      </c>
      <c r="E5" s="136">
        <v>415335.07462600002</v>
      </c>
      <c r="F5" s="137">
        <v>6.5395856837897615E-3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1"/>
      <c r="B6" s="138" t="s">
        <v>4</v>
      </c>
      <c r="C6" s="139"/>
      <c r="D6" s="197">
        <v>42907.628454999998</v>
      </c>
      <c r="E6" s="198">
        <v>39473.066900999998</v>
      </c>
      <c r="F6" s="199">
        <v>8.7010253411877292E-2</v>
      </c>
      <c r="G6" s="40"/>
      <c r="H6" s="41"/>
      <c r="I6" s="1"/>
      <c r="J6" s="1"/>
      <c r="K6" s="1"/>
      <c r="L6" s="1"/>
      <c r="M6" s="1"/>
      <c r="N6" s="1"/>
      <c r="O6" s="1"/>
      <c r="P6" s="1"/>
      <c r="Q6" s="1"/>
    </row>
    <row r="7" spans="1:17" ht="15.75" x14ac:dyDescent="0.25">
      <c r="A7" s="1"/>
      <c r="B7" s="138" t="s">
        <v>5</v>
      </c>
      <c r="C7" s="139"/>
      <c r="D7" s="197">
        <v>124245.41233899999</v>
      </c>
      <c r="E7" s="197">
        <v>120091.176141</v>
      </c>
      <c r="F7" s="199">
        <v>3.4592351673885302E-2</v>
      </c>
      <c r="G7" s="40"/>
      <c r="H7" s="41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 x14ac:dyDescent="0.25">
      <c r="A8" s="1"/>
      <c r="B8" s="138" t="s">
        <v>6</v>
      </c>
      <c r="C8" s="139"/>
      <c r="D8" s="197">
        <v>178466.17966200001</v>
      </c>
      <c r="E8" s="197">
        <v>167897.31934000002</v>
      </c>
      <c r="F8" s="199">
        <v>6.2948356552361417E-2</v>
      </c>
      <c r="G8" s="40"/>
      <c r="H8" s="41"/>
      <c r="I8" s="1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1"/>
      <c r="B9" s="138" t="s">
        <v>7</v>
      </c>
      <c r="C9" s="139"/>
      <c r="D9" s="197">
        <v>45569.855756999998</v>
      </c>
      <c r="E9" s="197">
        <v>59964.595409999994</v>
      </c>
      <c r="F9" s="199">
        <v>-0.24005397776100823</v>
      </c>
      <c r="G9" s="40"/>
      <c r="H9" s="47"/>
      <c r="I9" s="1"/>
      <c r="J9" s="1"/>
      <c r="K9" s="1"/>
      <c r="L9" s="1"/>
      <c r="M9" s="1"/>
      <c r="N9" s="1"/>
      <c r="O9" s="1"/>
      <c r="P9" s="1"/>
      <c r="Q9" s="1"/>
    </row>
    <row r="10" spans="1:17" ht="15.75" x14ac:dyDescent="0.25">
      <c r="A10" s="1"/>
      <c r="B10" s="138" t="s">
        <v>8</v>
      </c>
      <c r="C10" s="139"/>
      <c r="D10" s="197">
        <v>20550.530140999999</v>
      </c>
      <c r="E10" s="197">
        <v>18006.478050000002</v>
      </c>
      <c r="F10" s="199">
        <v>0.14128537984694889</v>
      </c>
      <c r="G10" s="40"/>
      <c r="H10" s="41"/>
      <c r="I10" s="1"/>
      <c r="J10" s="1"/>
      <c r="K10" s="1"/>
      <c r="L10" s="1"/>
      <c r="M10" s="1"/>
      <c r="N10" s="1"/>
      <c r="O10" s="1"/>
      <c r="P10" s="1"/>
      <c r="Q10" s="1"/>
    </row>
    <row r="11" spans="1:17" ht="16.5" thickBot="1" x14ac:dyDescent="0.3">
      <c r="A11" s="1"/>
      <c r="B11" s="140" t="s">
        <v>9</v>
      </c>
      <c r="C11" s="141"/>
      <c r="D11" s="200">
        <v>6311.5875800000003</v>
      </c>
      <c r="E11" s="200">
        <v>9902.4387839999999</v>
      </c>
      <c r="F11" s="201">
        <v>-0.36262291364042221</v>
      </c>
      <c r="G11" s="40"/>
      <c r="H11" s="47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4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6.5" x14ac:dyDescent="0.3">
      <c r="A22" s="144"/>
      <c r="B22" s="43">
        <v>2025</v>
      </c>
      <c r="C22" s="43">
        <v>2024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7.25" thickBot="1" x14ac:dyDescent="0.35">
      <c r="A23" s="145"/>
      <c r="B23" s="44" t="s">
        <v>174</v>
      </c>
      <c r="C23" s="44" t="s">
        <v>174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36.75" customHeight="1" thickBot="1" x14ac:dyDescent="0.35">
      <c r="A24" s="45" t="s">
        <v>10</v>
      </c>
      <c r="B24" s="202">
        <v>371.01988412600002</v>
      </c>
      <c r="C24" s="202">
        <v>354.42811944499999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35.25" customHeight="1" thickBot="1" x14ac:dyDescent="0.35">
      <c r="A25" s="45" t="s">
        <v>11</v>
      </c>
      <c r="B25" s="203">
        <v>47.031309807</v>
      </c>
      <c r="C25" s="202">
        <v>60.906955182000004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7.25" thickBot="1" x14ac:dyDescent="0.35">
      <c r="A26" s="46" t="s">
        <v>3</v>
      </c>
      <c r="B26" s="202">
        <v>418.05119393300004</v>
      </c>
      <c r="C26" s="202">
        <v>415.33507462700004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</sheetData>
  <mergeCells count="2">
    <mergeCell ref="D4:E4"/>
    <mergeCell ref="B5:C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23C3-8DA1-4413-96DF-739C0F294211}">
  <dimension ref="A1:V137"/>
  <sheetViews>
    <sheetView zoomScale="70" zoomScaleNormal="70" workbookViewId="0">
      <pane ySplit="6" topLeftCell="A7" activePane="bottomLeft" state="frozen"/>
      <selection activeCell="F38" sqref="F38"/>
      <selection pane="bottomLeft" activeCell="F38" sqref="F38"/>
    </sheetView>
  </sheetViews>
  <sheetFormatPr defaultColWidth="9.140625" defaultRowHeight="15" x14ac:dyDescent="0.25"/>
  <cols>
    <col min="1" max="1" width="9.140625" style="1"/>
    <col min="2" max="2" width="99.28515625" style="2" customWidth="1"/>
    <col min="3" max="4" width="18.5703125" style="2" customWidth="1"/>
    <col min="5" max="5" width="13.85546875" style="2" customWidth="1"/>
    <col min="6" max="22" width="9.140625" style="1"/>
    <col min="23" max="16384" width="9.140625" style="2"/>
  </cols>
  <sheetData>
    <row r="1" spans="1:22" s="1" customFormat="1" x14ac:dyDescent="0.25"/>
    <row r="2" spans="1:22" s="1" customFormat="1" ht="15.75" thickBot="1" x14ac:dyDescent="0.3"/>
    <row r="3" spans="1:22" ht="20.25" customHeight="1" x14ac:dyDescent="0.3">
      <c r="B3" s="318" t="s">
        <v>159</v>
      </c>
      <c r="C3" s="319"/>
      <c r="D3" s="319"/>
      <c r="E3" s="320"/>
      <c r="G3" s="1">
        <v>1000</v>
      </c>
    </row>
    <row r="4" spans="1:22" ht="20.25" customHeight="1" thickBot="1" x14ac:dyDescent="0.3">
      <c r="B4" s="309" t="s">
        <v>160</v>
      </c>
      <c r="C4" s="310"/>
      <c r="D4" s="310"/>
      <c r="E4" s="312"/>
    </row>
    <row r="5" spans="1:22" ht="23.25" customHeight="1" thickBot="1" x14ac:dyDescent="0.35">
      <c r="B5" s="116"/>
      <c r="C5" s="321" t="s">
        <v>177</v>
      </c>
      <c r="D5" s="322"/>
      <c r="E5" s="128"/>
    </row>
    <row r="6" spans="1:22" ht="18.75" customHeight="1" x14ac:dyDescent="0.3">
      <c r="B6" s="117"/>
      <c r="C6" s="129">
        <v>2025</v>
      </c>
      <c r="D6" s="129">
        <v>2024</v>
      </c>
      <c r="E6" s="130" t="s">
        <v>161</v>
      </c>
    </row>
    <row r="7" spans="1:22" ht="21" x14ac:dyDescent="0.35">
      <c r="B7" s="113" t="s">
        <v>16</v>
      </c>
      <c r="C7" s="131"/>
      <c r="D7" s="131"/>
      <c r="E7" s="132"/>
    </row>
    <row r="8" spans="1:22" s="21" customFormat="1" ht="18.75" x14ac:dyDescent="0.3">
      <c r="A8" s="47"/>
      <c r="B8" s="98" t="s">
        <v>61</v>
      </c>
      <c r="C8" s="252">
        <v>307.01033200000001</v>
      </c>
      <c r="D8" s="252">
        <v>302.51898600000004</v>
      </c>
      <c r="E8" s="255">
        <v>1.4846492973502046E-2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s="21" customFormat="1" ht="18.75" x14ac:dyDescent="0.3">
      <c r="A9" s="47"/>
      <c r="B9" s="98" t="s">
        <v>62</v>
      </c>
      <c r="C9" s="252">
        <v>48404.997541000004</v>
      </c>
      <c r="D9" s="252">
        <v>40590.693444000004</v>
      </c>
      <c r="E9" s="255">
        <v>0.19251467353670174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21" customFormat="1" ht="18.75" x14ac:dyDescent="0.3">
      <c r="A10" s="47"/>
      <c r="B10" s="98" t="s">
        <v>63</v>
      </c>
      <c r="C10" s="252">
        <v>27350.945907999998</v>
      </c>
      <c r="D10" s="252">
        <v>22292.015683999998</v>
      </c>
      <c r="E10" s="255">
        <v>0.22693911110205373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s="21" customFormat="1" ht="42" customHeight="1" x14ac:dyDescent="0.3">
      <c r="A11" s="47"/>
      <c r="B11" s="118" t="s">
        <v>64</v>
      </c>
      <c r="C11" s="252">
        <v>16922.928102999998</v>
      </c>
      <c r="D11" s="252">
        <v>13867.801069000001</v>
      </c>
      <c r="E11" s="255">
        <v>0.22030363853642304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s="21" customFormat="1" ht="24" customHeight="1" x14ac:dyDescent="0.3">
      <c r="A12" s="47"/>
      <c r="B12" s="98" t="s">
        <v>65</v>
      </c>
      <c r="C12" s="252">
        <v>26678.376539999997</v>
      </c>
      <c r="D12" s="252">
        <v>21968.502978</v>
      </c>
      <c r="E12" s="255">
        <v>0.21439210339988224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s="21" customFormat="1" ht="24" customHeight="1" x14ac:dyDescent="0.3">
      <c r="A13" s="47"/>
      <c r="B13" s="98" t="s">
        <v>66</v>
      </c>
      <c r="C13" s="252">
        <v>55484.884032999995</v>
      </c>
      <c r="D13" s="252">
        <v>50465.618025999996</v>
      </c>
      <c r="E13" s="255">
        <v>9.9459120948723181E-2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s="21" customFormat="1" ht="24" customHeight="1" x14ac:dyDescent="0.3">
      <c r="A14" s="47"/>
      <c r="B14" s="98" t="s">
        <v>67</v>
      </c>
      <c r="C14" s="252">
        <v>3815.0909160000001</v>
      </c>
      <c r="D14" s="252">
        <v>3403.2563380000001</v>
      </c>
      <c r="E14" s="255">
        <v>0.12101191832115232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s="21" customFormat="1" ht="24" customHeight="1" x14ac:dyDescent="0.3">
      <c r="A15" s="47"/>
      <c r="B15" s="98" t="s">
        <v>68</v>
      </c>
      <c r="C15" s="252">
        <v>10416.000042</v>
      </c>
      <c r="D15" s="252">
        <v>8523.4331700000002</v>
      </c>
      <c r="E15" s="255">
        <v>0.22204278889183798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s="21" customFormat="1" ht="24" customHeight="1" x14ac:dyDescent="0.3">
      <c r="A16" s="47"/>
      <c r="B16" s="98" t="s">
        <v>69</v>
      </c>
      <c r="C16" s="252">
        <v>8539.3261540000003</v>
      </c>
      <c r="D16" s="252">
        <v>7822.2392719999998</v>
      </c>
      <c r="E16" s="255">
        <v>9.1672839076508444E-2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2" s="21" customFormat="1" ht="24" customHeight="1" x14ac:dyDescent="0.3">
      <c r="A17" s="47"/>
      <c r="B17" s="98" t="s">
        <v>138</v>
      </c>
      <c r="C17" s="252">
        <v>38794.337885999994</v>
      </c>
      <c r="D17" s="252">
        <v>41429.516114999999</v>
      </c>
      <c r="E17" s="255">
        <v>-6.3606299954971246E-2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s="21" customFormat="1" ht="21" x14ac:dyDescent="0.35">
      <c r="A18" s="47"/>
      <c r="B18" s="113" t="s">
        <v>70</v>
      </c>
      <c r="C18" s="252"/>
      <c r="D18" s="252"/>
      <c r="E18" s="25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s="21" customFormat="1" ht="21" customHeight="1" x14ac:dyDescent="0.3">
      <c r="A19" s="47"/>
      <c r="B19" s="98" t="s">
        <v>71</v>
      </c>
      <c r="C19" s="252">
        <v>45311.700621000004</v>
      </c>
      <c r="D19" s="252">
        <v>40178.172398999995</v>
      </c>
      <c r="E19" s="255">
        <v>0.12776908245153973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s="21" customFormat="1" ht="21" customHeight="1" x14ac:dyDescent="0.3">
      <c r="A20" s="47"/>
      <c r="B20" s="98" t="s">
        <v>72</v>
      </c>
      <c r="C20" s="252">
        <v>6105.4626389999994</v>
      </c>
      <c r="D20" s="252">
        <v>4686.3554349999995</v>
      </c>
      <c r="E20" s="255">
        <v>0.30281681013808975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s="21" customFormat="1" ht="21" x14ac:dyDescent="0.35">
      <c r="A21" s="47"/>
      <c r="B21" s="113" t="s">
        <v>162</v>
      </c>
      <c r="C21" s="252"/>
      <c r="D21" s="252"/>
      <c r="E21" s="255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s="21" customFormat="1" ht="21.75" customHeight="1" x14ac:dyDescent="0.3">
      <c r="A22" s="47"/>
      <c r="B22" s="98" t="s">
        <v>73</v>
      </c>
      <c r="C22" s="252">
        <v>0</v>
      </c>
      <c r="D22" s="252">
        <v>0</v>
      </c>
      <c r="E22" s="256" t="s">
        <v>172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s="21" customFormat="1" ht="21.75" customHeight="1" x14ac:dyDescent="0.3">
      <c r="A23" s="47"/>
      <c r="B23" s="98" t="s">
        <v>74</v>
      </c>
      <c r="C23" s="252">
        <v>207.78310599999998</v>
      </c>
      <c r="D23" s="252">
        <v>180.99664000000001</v>
      </c>
      <c r="E23" s="256">
        <v>0.14799427215886415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s="21" customFormat="1" ht="21.75" customHeight="1" x14ac:dyDescent="0.3">
      <c r="A24" s="47"/>
      <c r="B24" s="98" t="s">
        <v>75</v>
      </c>
      <c r="C24" s="252">
        <v>72.105624000000006</v>
      </c>
      <c r="D24" s="252">
        <v>136.86602199999999</v>
      </c>
      <c r="E24" s="256">
        <v>-0.4731663641104436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s="21" customFormat="1" ht="21.75" customHeight="1" x14ac:dyDescent="0.3">
      <c r="A25" s="47"/>
      <c r="B25" s="98" t="s">
        <v>76</v>
      </c>
      <c r="C25" s="252">
        <v>1308.441311</v>
      </c>
      <c r="D25" s="252">
        <v>621.43729800000006</v>
      </c>
      <c r="E25" s="256">
        <v>1.1055081746960091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s="21" customFormat="1" ht="21.75" customHeight="1" x14ac:dyDescent="0.3">
      <c r="A26" s="47"/>
      <c r="B26" s="98" t="s">
        <v>77</v>
      </c>
      <c r="C26" s="252">
        <v>7.7495460000000005</v>
      </c>
      <c r="D26" s="252">
        <v>3.635805</v>
      </c>
      <c r="E26" s="256">
        <v>1.1314525944048157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2" s="21" customFormat="1" ht="37.5" x14ac:dyDescent="0.3">
      <c r="A27" s="47"/>
      <c r="B27" s="118" t="s">
        <v>78</v>
      </c>
      <c r="C27" s="252">
        <v>45.786811999999998</v>
      </c>
      <c r="D27" s="252">
        <v>127.91474700000001</v>
      </c>
      <c r="E27" s="256">
        <v>-0.64205212398223332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s="21" customFormat="1" ht="37.5" x14ac:dyDescent="0.3">
      <c r="A28" s="47"/>
      <c r="B28" s="118" t="s">
        <v>79</v>
      </c>
      <c r="C28" s="252">
        <v>7253.2039189999996</v>
      </c>
      <c r="D28" s="252">
        <v>7008.4926409999998</v>
      </c>
      <c r="E28" s="256">
        <v>3.4916392230824031E-2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s="21" customFormat="1" ht="21.75" customHeight="1" x14ac:dyDescent="0.3">
      <c r="A29" s="47"/>
      <c r="B29" s="98" t="s">
        <v>80</v>
      </c>
      <c r="C29" s="252">
        <v>0.14730199999999999</v>
      </c>
      <c r="D29" s="252">
        <v>91.413764000000015</v>
      </c>
      <c r="E29" s="256">
        <v>-0.99838862340248902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s="21" customFormat="1" ht="21.75" customHeight="1" x14ac:dyDescent="0.3">
      <c r="A30" s="47"/>
      <c r="B30" s="98" t="s">
        <v>81</v>
      </c>
      <c r="C30" s="252">
        <v>4107.0684380000002</v>
      </c>
      <c r="D30" s="252">
        <v>3565.6968409999999</v>
      </c>
      <c r="E30" s="256">
        <v>0.15182771310647167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s="21" customFormat="1" ht="21" x14ac:dyDescent="0.35">
      <c r="A31" s="47"/>
      <c r="B31" s="113" t="s">
        <v>163</v>
      </c>
      <c r="C31" s="252"/>
      <c r="D31" s="252"/>
      <c r="E31" s="255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s="21" customFormat="1" ht="21" customHeight="1" x14ac:dyDescent="0.3">
      <c r="A32" s="47"/>
      <c r="B32" s="98" t="s">
        <v>82</v>
      </c>
      <c r="C32" s="252">
        <v>206.13240500000001</v>
      </c>
      <c r="D32" s="252">
        <v>153.60636500000001</v>
      </c>
      <c r="E32" s="255">
        <v>0.34195223615896381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s="21" customFormat="1" ht="21" customHeight="1" x14ac:dyDescent="0.3">
      <c r="A33" s="47"/>
      <c r="B33" s="98" t="s">
        <v>83</v>
      </c>
      <c r="C33" s="252">
        <v>149371.953446</v>
      </c>
      <c r="D33" s="252">
        <v>173911.82327499997</v>
      </c>
      <c r="E33" s="255">
        <v>-0.14110524153493598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s="21" customFormat="1" ht="21" customHeight="1" x14ac:dyDescent="0.3">
      <c r="A34" s="47"/>
      <c r="B34" s="98" t="s">
        <v>84</v>
      </c>
      <c r="C34" s="252">
        <v>3331.2941509999996</v>
      </c>
      <c r="D34" s="252">
        <v>2421.4483270000001</v>
      </c>
      <c r="E34" s="255">
        <v>0.37574447237006825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s="21" customFormat="1" ht="21" x14ac:dyDescent="0.35">
      <c r="A35" s="47"/>
      <c r="B35" s="113" t="s">
        <v>142</v>
      </c>
      <c r="C35" s="252"/>
      <c r="D35" s="252"/>
      <c r="E35" s="25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s="21" customFormat="1" ht="21" customHeight="1" x14ac:dyDescent="0.3">
      <c r="A36" s="47"/>
      <c r="B36" s="98" t="s">
        <v>85</v>
      </c>
      <c r="C36" s="252">
        <v>78.146124999999998</v>
      </c>
      <c r="D36" s="252">
        <v>126.99957500000002</v>
      </c>
      <c r="E36" s="255">
        <v>-0.38467412194095935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s="21" customFormat="1" ht="21" customHeight="1" x14ac:dyDescent="0.3">
      <c r="A37" s="47"/>
      <c r="B37" s="98" t="s">
        <v>86</v>
      </c>
      <c r="C37" s="252">
        <v>2051.0172819999998</v>
      </c>
      <c r="D37" s="252">
        <v>1841.9355620000001</v>
      </c>
      <c r="E37" s="255">
        <v>0.11351196226049066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s="21" customFormat="1" ht="41.25" customHeight="1" x14ac:dyDescent="0.3">
      <c r="A38" s="47"/>
      <c r="B38" s="118" t="s">
        <v>87</v>
      </c>
      <c r="C38" s="252">
        <v>333.81116099999997</v>
      </c>
      <c r="D38" s="252">
        <v>320.377343</v>
      </c>
      <c r="E38" s="255">
        <v>4.1931236067464281E-2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s="21" customFormat="1" ht="26.25" customHeight="1" x14ac:dyDescent="0.35">
      <c r="A39" s="47"/>
      <c r="B39" s="113" t="s">
        <v>88</v>
      </c>
      <c r="C39" s="252"/>
      <c r="D39" s="252"/>
      <c r="E39" s="255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s="3" customFormat="1" ht="18.75" x14ac:dyDescent="0.3">
      <c r="A40" s="41"/>
      <c r="B40" s="98" t="s">
        <v>89</v>
      </c>
      <c r="C40" s="252">
        <v>625.26709600000004</v>
      </c>
      <c r="D40" s="252">
        <v>774.97993399999996</v>
      </c>
      <c r="E40" s="255">
        <v>-0.19318285729963161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3" customFormat="1" ht="18.75" x14ac:dyDescent="0.3">
      <c r="A41" s="41"/>
      <c r="B41" s="98" t="s">
        <v>90</v>
      </c>
      <c r="C41" s="252">
        <v>1430.008188</v>
      </c>
      <c r="D41" s="252">
        <v>1719.3790319999998</v>
      </c>
      <c r="E41" s="255">
        <v>-0.16829962365156947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 s="3" customFormat="1" ht="18.75" x14ac:dyDescent="0.3">
      <c r="A42" s="41"/>
      <c r="B42" s="98" t="s">
        <v>91</v>
      </c>
      <c r="C42" s="252">
        <v>14318.639755999999</v>
      </c>
      <c r="D42" s="252">
        <v>13597.033917000001</v>
      </c>
      <c r="E42" s="255">
        <v>5.3070827314609686E-2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3" customFormat="1" ht="18.75" x14ac:dyDescent="0.3">
      <c r="A43" s="41"/>
      <c r="B43" s="98" t="s">
        <v>92</v>
      </c>
      <c r="C43" s="252">
        <v>37570.379843999996</v>
      </c>
      <c r="D43" s="252">
        <v>29877.815827999999</v>
      </c>
      <c r="E43" s="255">
        <v>0.25746741529850753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3" customFormat="1" ht="37.5" x14ac:dyDescent="0.3">
      <c r="A44" s="41"/>
      <c r="B44" s="118" t="s">
        <v>93</v>
      </c>
      <c r="C44" s="252">
        <v>30481.433560000001</v>
      </c>
      <c r="D44" s="252">
        <v>25295.509639999997</v>
      </c>
      <c r="E44" s="255">
        <v>0.20501361679621827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3" customFormat="1" ht="18.75" x14ac:dyDescent="0.3">
      <c r="A45" s="41"/>
      <c r="B45" s="98" t="s">
        <v>94</v>
      </c>
      <c r="C45" s="252">
        <v>152.199894</v>
      </c>
      <c r="D45" s="252">
        <v>197.63268799999997</v>
      </c>
      <c r="E45" s="255">
        <v>-0.22988501780636603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3" customFormat="1" ht="18.75" x14ac:dyDescent="0.3">
      <c r="A46" s="41"/>
      <c r="B46" s="98" t="s">
        <v>95</v>
      </c>
      <c r="C46" s="252">
        <v>536.820875</v>
      </c>
      <c r="D46" s="252">
        <v>633.30708100000004</v>
      </c>
      <c r="E46" s="255">
        <v>-0.15235295624303943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22" s="3" customFormat="1" ht="18.75" x14ac:dyDescent="0.3">
      <c r="A47" s="41"/>
      <c r="B47" s="98" t="s">
        <v>96</v>
      </c>
      <c r="C47" s="252">
        <v>13736.274164999999</v>
      </c>
      <c r="D47" s="252">
        <v>12810.068317000001</v>
      </c>
      <c r="E47" s="255">
        <v>7.2302959287956908E-2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2" s="3" customFormat="1" ht="18.75" x14ac:dyDescent="0.3">
      <c r="A48" s="41"/>
      <c r="B48" s="98" t="s">
        <v>97</v>
      </c>
      <c r="C48" s="252">
        <v>12832.573454999998</v>
      </c>
      <c r="D48" s="252">
        <v>8497.7859959999987</v>
      </c>
      <c r="E48" s="255">
        <v>0.51010786351179371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1:22" s="3" customFormat="1" ht="21" x14ac:dyDescent="0.35">
      <c r="A49" s="41"/>
      <c r="B49" s="113" t="s">
        <v>18</v>
      </c>
      <c r="C49" s="252"/>
      <c r="D49" s="252"/>
      <c r="E49" s="255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</row>
    <row r="50" spans="1:22" s="21" customFormat="1" ht="22.5" customHeight="1" x14ac:dyDescent="0.3">
      <c r="A50" s="47"/>
      <c r="B50" s="98" t="s">
        <v>99</v>
      </c>
      <c r="C50" s="252">
        <v>240.52081199999998</v>
      </c>
      <c r="D50" s="252">
        <v>194.62207000000001</v>
      </c>
      <c r="E50" s="255">
        <v>0.23583523698006073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s="21" customFormat="1" ht="22.5" customHeight="1" x14ac:dyDescent="0.3">
      <c r="A51" s="47"/>
      <c r="B51" s="98" t="s">
        <v>100</v>
      </c>
      <c r="C51" s="252">
        <v>6631.1554940000005</v>
      </c>
      <c r="D51" s="252">
        <v>5288.5861210000003</v>
      </c>
      <c r="E51" s="255">
        <v>0.25386168293051048</v>
      </c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s="21" customFormat="1" ht="22.5" customHeight="1" x14ac:dyDescent="0.3">
      <c r="A52" s="47"/>
      <c r="B52" s="98" t="s">
        <v>101</v>
      </c>
      <c r="C52" s="252">
        <v>19178.663709</v>
      </c>
      <c r="D52" s="252">
        <v>16951.68463</v>
      </c>
      <c r="E52" s="255">
        <v>0.13137213956062141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s="21" customFormat="1" ht="22.5" customHeight="1" x14ac:dyDescent="0.3">
      <c r="A53" s="47"/>
      <c r="B53" s="98" t="s">
        <v>102</v>
      </c>
      <c r="C53" s="252">
        <v>17218.266021000003</v>
      </c>
      <c r="D53" s="252">
        <v>14950.921079</v>
      </c>
      <c r="E53" s="255">
        <v>0.15165252562162918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s="21" customFormat="1" ht="22.5" customHeight="1" x14ac:dyDescent="0.3">
      <c r="A54" s="47"/>
      <c r="B54" s="98" t="s">
        <v>103</v>
      </c>
      <c r="C54" s="252">
        <v>8502.939613999999</v>
      </c>
      <c r="D54" s="252">
        <v>8123.6462659999997</v>
      </c>
      <c r="E54" s="255">
        <v>4.6690037401980501E-2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s="21" customFormat="1" ht="22.5" customHeight="1" x14ac:dyDescent="0.3">
      <c r="A55" s="47"/>
      <c r="B55" s="98" t="s">
        <v>104</v>
      </c>
      <c r="C55" s="252">
        <v>29091.359271000001</v>
      </c>
      <c r="D55" s="252">
        <v>24064.728192999999</v>
      </c>
      <c r="E55" s="255">
        <v>0.20887961159113194</v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s="21" customFormat="1" ht="22.5" customHeight="1" x14ac:dyDescent="0.3">
      <c r="A56" s="47"/>
      <c r="B56" s="98" t="s">
        <v>105</v>
      </c>
      <c r="C56" s="252">
        <v>16500.663811999999</v>
      </c>
      <c r="D56" s="252">
        <v>9646.7064210000008</v>
      </c>
      <c r="E56" s="255">
        <v>0.7104971470967083</v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s="21" customFormat="1" ht="22.5" customHeight="1" x14ac:dyDescent="0.3">
      <c r="A57" s="47"/>
      <c r="B57" s="98" t="s">
        <v>106</v>
      </c>
      <c r="C57" s="252">
        <v>7564.3014050000002</v>
      </c>
      <c r="D57" s="252">
        <v>9194.5836799999997</v>
      </c>
      <c r="E57" s="255">
        <v>-0.17730898230293768</v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s="21" customFormat="1" ht="22.5" customHeight="1" x14ac:dyDescent="0.3">
      <c r="A58" s="47"/>
      <c r="B58" s="98" t="s">
        <v>107</v>
      </c>
      <c r="C58" s="252">
        <v>60228.594333000001</v>
      </c>
      <c r="D58" s="252">
        <v>63000.190158000012</v>
      </c>
      <c r="E58" s="255">
        <v>-4.3993451734812949E-2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s="21" customFormat="1" ht="21" x14ac:dyDescent="0.35">
      <c r="A59" s="47"/>
      <c r="B59" s="113" t="s">
        <v>164</v>
      </c>
      <c r="C59" s="252"/>
      <c r="D59" s="252"/>
      <c r="E59" s="255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s="21" customFormat="1" ht="22.5" customHeight="1" x14ac:dyDescent="0.3">
      <c r="A60" s="47"/>
      <c r="B60" s="112" t="s">
        <v>109</v>
      </c>
      <c r="C60" s="252">
        <v>12550.019056000001</v>
      </c>
      <c r="D60" s="252">
        <v>15173.826394</v>
      </c>
      <c r="E60" s="255">
        <v>-0.17291665726698302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s="21" customFormat="1" ht="22.5" customHeight="1" x14ac:dyDescent="0.3">
      <c r="A61" s="47"/>
      <c r="B61" s="112" t="s">
        <v>110</v>
      </c>
      <c r="C61" s="252">
        <v>9268.8061720000005</v>
      </c>
      <c r="D61" s="252">
        <v>8333.0110719999993</v>
      </c>
      <c r="E61" s="255">
        <v>0.11229975478424532</v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s="21" customFormat="1" ht="22.5" customHeight="1" x14ac:dyDescent="0.3">
      <c r="A62" s="47"/>
      <c r="B62" s="112" t="s">
        <v>111</v>
      </c>
      <c r="C62" s="252">
        <v>4235.414804</v>
      </c>
      <c r="D62" s="252">
        <v>3018.0986390000003</v>
      </c>
      <c r="E62" s="255">
        <v>0.40333876079124387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s="21" customFormat="1" ht="22.5" customHeight="1" x14ac:dyDescent="0.3">
      <c r="A63" s="47"/>
      <c r="B63" s="112" t="s">
        <v>157</v>
      </c>
      <c r="C63" s="252">
        <v>40860.228115999998</v>
      </c>
      <c r="D63" s="252">
        <v>33345.148526999998</v>
      </c>
      <c r="E63" s="255">
        <v>0.22537250307687021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s="21" customFormat="1" ht="22.5" customHeight="1" x14ac:dyDescent="0.3">
      <c r="A64" s="47"/>
      <c r="B64" s="112" t="s">
        <v>113</v>
      </c>
      <c r="C64" s="252">
        <v>17080.484471</v>
      </c>
      <c r="D64" s="252">
        <v>12651.04357</v>
      </c>
      <c r="E64" s="255">
        <v>0.35012454715623115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s="21" customFormat="1" ht="42" customHeight="1" thickBot="1" x14ac:dyDescent="0.35">
      <c r="A65" s="47"/>
      <c r="B65" s="119" t="s">
        <v>114</v>
      </c>
      <c r="C65" s="253">
        <v>27730.862028000003</v>
      </c>
      <c r="D65" s="253">
        <v>23582.696584999998</v>
      </c>
      <c r="E65" s="257">
        <v>0.17589869029814367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s="21" customFormat="1" ht="18.75" customHeight="1" x14ac:dyDescent="0.3">
      <c r="A66" s="47"/>
      <c r="B66" s="112" t="s">
        <v>115</v>
      </c>
      <c r="C66" s="252">
        <v>53477.747176999997</v>
      </c>
      <c r="D66" s="252">
        <v>53724.399965999997</v>
      </c>
      <c r="E66" s="255">
        <v>-4.5910757338582901E-3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s="21" customFormat="1" ht="24" customHeight="1" x14ac:dyDescent="0.3">
      <c r="A67" s="47"/>
      <c r="B67" s="112" t="s">
        <v>116</v>
      </c>
      <c r="C67" s="252">
        <v>91918.916272999995</v>
      </c>
      <c r="D67" s="252">
        <v>83656.879081000006</v>
      </c>
      <c r="E67" s="255">
        <v>9.8761001877685953E-2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s="21" customFormat="1" ht="24" customHeight="1" x14ac:dyDescent="0.3">
      <c r="A68" s="47"/>
      <c r="B68" s="112" t="s">
        <v>117</v>
      </c>
      <c r="C68" s="252">
        <v>6654.2409779999998</v>
      </c>
      <c r="D68" s="252">
        <v>11015.280226999999</v>
      </c>
      <c r="E68" s="255">
        <v>-0.39590815295923926</v>
      </c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s="21" customFormat="1" ht="25.5" customHeight="1" x14ac:dyDescent="0.35">
      <c r="A69" s="47"/>
      <c r="B69" s="113" t="s">
        <v>19</v>
      </c>
      <c r="C69" s="252"/>
      <c r="D69" s="252"/>
      <c r="E69" s="255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s="21" customFormat="1" ht="36.75" customHeight="1" x14ac:dyDescent="0.3">
      <c r="A70" s="47"/>
      <c r="B70" s="112" t="s">
        <v>118</v>
      </c>
      <c r="C70" s="252">
        <v>6451.024171</v>
      </c>
      <c r="D70" s="252">
        <v>5446.922552</v>
      </c>
      <c r="E70" s="255">
        <v>0.18434292197367744</v>
      </c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s="21" customFormat="1" ht="39.75" customHeight="1" x14ac:dyDescent="0.3">
      <c r="A71" s="47"/>
      <c r="B71" s="112" t="s">
        <v>119</v>
      </c>
      <c r="C71" s="252">
        <v>38463.233569999997</v>
      </c>
      <c r="D71" s="252">
        <v>35084.472822999996</v>
      </c>
      <c r="E71" s="255">
        <v>9.6303591735459049E-2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s="21" customFormat="1" ht="25.5" customHeight="1" x14ac:dyDescent="0.3">
      <c r="A72" s="47"/>
      <c r="B72" s="112" t="s">
        <v>120</v>
      </c>
      <c r="C72" s="252">
        <v>2762.7578330000001</v>
      </c>
      <c r="D72" s="252">
        <v>2360.962027</v>
      </c>
      <c r="E72" s="255">
        <v>0.17018308698109361</v>
      </c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s="21" customFormat="1" ht="25.5" customHeight="1" x14ac:dyDescent="0.3">
      <c r="A73" s="47"/>
      <c r="B73" s="112" t="s">
        <v>121</v>
      </c>
      <c r="C73" s="252">
        <v>73473.327084999997</v>
      </c>
      <c r="D73" s="252">
        <v>66089.839278999993</v>
      </c>
      <c r="E73" s="255">
        <v>0.11171895538783831</v>
      </c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s="21" customFormat="1" ht="25.5" customHeight="1" x14ac:dyDescent="0.3">
      <c r="A74" s="47"/>
      <c r="B74" s="112" t="s">
        <v>122</v>
      </c>
      <c r="C74" s="252">
        <v>3425.2251940000006</v>
      </c>
      <c r="D74" s="252">
        <v>2870.1623749999999</v>
      </c>
      <c r="E74" s="255">
        <v>0.19339073769302015</v>
      </c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s="21" customFormat="1" ht="24" customHeight="1" x14ac:dyDescent="0.3">
      <c r="A75" s="47"/>
      <c r="B75" s="112" t="s">
        <v>123</v>
      </c>
      <c r="C75" s="252">
        <v>21199.089760999999</v>
      </c>
      <c r="D75" s="252">
        <v>17913.113634000001</v>
      </c>
      <c r="E75" s="255">
        <v>0.18343969642234884</v>
      </c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s="21" customFormat="1" ht="37.5" customHeight="1" x14ac:dyDescent="0.3">
      <c r="A76" s="47"/>
      <c r="B76" s="112" t="s">
        <v>124</v>
      </c>
      <c r="C76" s="252">
        <v>29152.291802</v>
      </c>
      <c r="D76" s="252">
        <v>26559.948731999997</v>
      </c>
      <c r="E76" s="255">
        <v>9.7603466639101299E-2</v>
      </c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s="21" customFormat="1" ht="21.75" customHeight="1" x14ac:dyDescent="0.3">
      <c r="A77" s="47"/>
      <c r="B77" s="112" t="s">
        <v>125</v>
      </c>
      <c r="C77" s="252">
        <v>114045.992252</v>
      </c>
      <c r="D77" s="252">
        <v>91916.078754999995</v>
      </c>
      <c r="E77" s="255">
        <v>0.24076215822899422</v>
      </c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s="21" customFormat="1" ht="20.25" customHeight="1" x14ac:dyDescent="0.35">
      <c r="A78" s="47"/>
      <c r="B78" s="113" t="s">
        <v>20</v>
      </c>
      <c r="C78" s="252"/>
      <c r="D78" s="252"/>
      <c r="E78" s="255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s="21" customFormat="1" ht="22.5" customHeight="1" x14ac:dyDescent="0.3">
      <c r="A79" s="47"/>
      <c r="B79" s="112" t="s">
        <v>127</v>
      </c>
      <c r="C79" s="254">
        <v>887.21061199999986</v>
      </c>
      <c r="D79" s="254">
        <v>864.39985699999988</v>
      </c>
      <c r="E79" s="255">
        <v>2.6389123986169258E-2</v>
      </c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s="21" customFormat="1" ht="22.5" customHeight="1" x14ac:dyDescent="0.3">
      <c r="A80" s="47"/>
      <c r="B80" s="112" t="s">
        <v>128</v>
      </c>
      <c r="C80" s="254">
        <v>23146.684245999997</v>
      </c>
      <c r="D80" s="254">
        <v>43855.249980000001</v>
      </c>
      <c r="E80" s="255">
        <v>-0.47220266087741047</v>
      </c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s="21" customFormat="1" ht="22.5" customHeight="1" x14ac:dyDescent="0.3">
      <c r="A81" s="47"/>
      <c r="B81" s="112" t="s">
        <v>129</v>
      </c>
      <c r="C81" s="254">
        <v>176.11074600000001</v>
      </c>
      <c r="D81" s="254">
        <v>150.34540100000001</v>
      </c>
      <c r="E81" s="255">
        <v>0.17137434752659972</v>
      </c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s="21" customFormat="1" ht="22.5" customHeight="1" x14ac:dyDescent="0.3">
      <c r="A82" s="47"/>
      <c r="B82" s="112" t="s">
        <v>130</v>
      </c>
      <c r="C82" s="254">
        <v>19887.780182999999</v>
      </c>
      <c r="D82" s="254">
        <v>14169.400013</v>
      </c>
      <c r="E82" s="255">
        <v>0.40357249881812607</v>
      </c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s="21" customFormat="1" ht="22.5" customHeight="1" thickBot="1" x14ac:dyDescent="0.35">
      <c r="A83" s="47"/>
      <c r="B83" s="112" t="s">
        <v>158</v>
      </c>
      <c r="C83" s="254" t="s">
        <v>172</v>
      </c>
      <c r="D83" s="254" t="s">
        <v>172</v>
      </c>
      <c r="E83" s="259" t="str">
        <f t="shared" ref="E83:E84" si="0">IFERROR(C83/D83-1,"-")</f>
        <v>-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33.75" customHeight="1" thickBot="1" x14ac:dyDescent="0.4">
      <c r="B84" s="120" t="s">
        <v>15</v>
      </c>
      <c r="C84" s="258">
        <f>SUM(C7:C82)</f>
        <v>1330193.2091769995</v>
      </c>
      <c r="D84" s="258">
        <f>SUM(D7:D82)</f>
        <v>1242643.2276610001</v>
      </c>
      <c r="E84" s="283">
        <f t="shared" si="0"/>
        <v>7.0454640211408792E-2</v>
      </c>
    </row>
    <row r="85" spans="1:22" s="1" customFormat="1" x14ac:dyDescent="0.25"/>
    <row r="86" spans="1:22" s="1" customFormat="1" x14ac:dyDescent="0.25"/>
    <row r="87" spans="1:22" s="1" customFormat="1" x14ac:dyDescent="0.25"/>
    <row r="88" spans="1:22" s="1" customFormat="1" x14ac:dyDescent="0.25"/>
    <row r="89" spans="1:22" s="1" customFormat="1" x14ac:dyDescent="0.25"/>
    <row r="90" spans="1:22" s="1" customFormat="1" x14ac:dyDescent="0.25"/>
    <row r="91" spans="1:22" s="1" customFormat="1" x14ac:dyDescent="0.25"/>
    <row r="92" spans="1:22" s="1" customFormat="1" x14ac:dyDescent="0.25"/>
    <row r="93" spans="1:22" s="1" customFormat="1" x14ac:dyDescent="0.25"/>
    <row r="94" spans="1:22" s="1" customFormat="1" x14ac:dyDescent="0.25"/>
    <row r="95" spans="1:22" s="1" customFormat="1" x14ac:dyDescent="0.25"/>
    <row r="96" spans="1:22" s="42" customFormat="1" x14ac:dyDescent="0.25">
      <c r="A96" s="1"/>
      <c r="B96" s="1"/>
      <c r="C96" s="1"/>
      <c r="D96" s="1"/>
      <c r="E96" s="1"/>
      <c r="F96" s="1"/>
      <c r="G96" s="1"/>
    </row>
    <row r="97" spans="1:7" s="42" customFormat="1" x14ac:dyDescent="0.25">
      <c r="A97" s="1"/>
      <c r="B97" s="1"/>
      <c r="C97" s="1"/>
      <c r="D97" s="1"/>
      <c r="E97" s="1"/>
      <c r="F97" s="1"/>
      <c r="G97" s="1"/>
    </row>
    <row r="98" spans="1:7" s="42" customFormat="1" x14ac:dyDescent="0.25">
      <c r="A98" s="1"/>
      <c r="B98" s="1"/>
      <c r="C98" s="1"/>
      <c r="D98" s="1"/>
      <c r="E98" s="1"/>
      <c r="F98" s="1"/>
      <c r="G98" s="1"/>
    </row>
    <row r="99" spans="1:7" s="42" customFormat="1" x14ac:dyDescent="0.25">
      <c r="A99" s="1"/>
      <c r="B99" s="1"/>
      <c r="C99" s="1"/>
      <c r="D99" s="1"/>
      <c r="E99" s="1"/>
      <c r="F99" s="1"/>
      <c r="G99" s="1"/>
    </row>
    <row r="100" spans="1:7" s="42" customFormat="1" x14ac:dyDescent="0.25">
      <c r="A100" s="1"/>
      <c r="B100" s="1"/>
      <c r="C100" s="1"/>
      <c r="D100" s="1"/>
      <c r="E100" s="1"/>
      <c r="F100" s="1"/>
      <c r="G100" s="1"/>
    </row>
    <row r="101" spans="1:7" s="42" customFormat="1" x14ac:dyDescent="0.25">
      <c r="A101" s="1"/>
      <c r="B101" s="1"/>
      <c r="C101" s="1"/>
      <c r="D101" s="1"/>
      <c r="E101" s="1"/>
      <c r="F101" s="1"/>
      <c r="G101" s="1"/>
    </row>
    <row r="102" spans="1:7" s="42" customFormat="1" x14ac:dyDescent="0.25">
      <c r="A102" s="1"/>
      <c r="B102" s="1"/>
      <c r="C102" s="1"/>
      <c r="D102" s="1"/>
      <c r="E102" s="1"/>
      <c r="F102" s="1"/>
      <c r="G102" s="1"/>
    </row>
    <row r="103" spans="1:7" s="42" customFormat="1" x14ac:dyDescent="0.25">
      <c r="A103" s="1"/>
      <c r="B103" s="1"/>
      <c r="C103" s="1"/>
      <c r="D103" s="1"/>
      <c r="E103" s="1"/>
      <c r="F103" s="1"/>
      <c r="G103" s="1"/>
    </row>
    <row r="104" spans="1:7" s="42" customFormat="1" x14ac:dyDescent="0.25">
      <c r="A104" s="1"/>
      <c r="B104" s="1"/>
      <c r="C104" s="1"/>
      <c r="D104" s="1"/>
      <c r="E104" s="1"/>
      <c r="F104" s="1"/>
      <c r="G104" s="1"/>
    </row>
    <row r="105" spans="1:7" s="42" customFormat="1" x14ac:dyDescent="0.25">
      <c r="A105" s="1"/>
      <c r="B105" s="1"/>
      <c r="C105" s="1"/>
      <c r="D105" s="1"/>
      <c r="E105" s="1"/>
      <c r="F105" s="1"/>
      <c r="G105" s="1"/>
    </row>
    <row r="106" spans="1:7" s="42" customFormat="1" x14ac:dyDescent="0.25">
      <c r="A106" s="1"/>
      <c r="B106" s="1"/>
      <c r="C106" s="1"/>
      <c r="D106" s="1"/>
      <c r="E106" s="1"/>
      <c r="F106" s="1"/>
      <c r="G106" s="1"/>
    </row>
    <row r="107" spans="1:7" s="42" customFormat="1" x14ac:dyDescent="0.25">
      <c r="A107" s="1"/>
      <c r="B107" s="1"/>
      <c r="C107" s="1"/>
      <c r="D107" s="1"/>
      <c r="E107" s="1"/>
      <c r="F107" s="1"/>
      <c r="G107" s="1"/>
    </row>
    <row r="108" spans="1:7" s="42" customFormat="1" x14ac:dyDescent="0.25">
      <c r="A108" s="1"/>
      <c r="B108" s="1"/>
      <c r="C108" s="1"/>
      <c r="D108" s="1"/>
      <c r="E108" s="1"/>
      <c r="F108" s="1"/>
      <c r="G108" s="1"/>
    </row>
    <row r="109" spans="1:7" s="42" customFormat="1" x14ac:dyDescent="0.25">
      <c r="A109" s="1"/>
      <c r="B109" s="1"/>
      <c r="C109" s="1"/>
      <c r="D109" s="1"/>
      <c r="E109" s="1"/>
      <c r="F109" s="1"/>
      <c r="G109" s="1"/>
    </row>
    <row r="110" spans="1:7" s="42" customFormat="1" x14ac:dyDescent="0.25">
      <c r="A110" s="1"/>
      <c r="B110" s="1"/>
      <c r="C110" s="1"/>
      <c r="D110" s="1"/>
      <c r="E110" s="1"/>
      <c r="F110" s="1"/>
      <c r="G110" s="1"/>
    </row>
    <row r="111" spans="1:7" s="42" customFormat="1" x14ac:dyDescent="0.25">
      <c r="A111" s="1"/>
      <c r="B111" s="1"/>
      <c r="C111" s="1"/>
      <c r="D111" s="1"/>
      <c r="E111" s="1"/>
      <c r="F111" s="1"/>
      <c r="G111" s="1"/>
    </row>
    <row r="112" spans="1:7" s="42" customFormat="1" x14ac:dyDescent="0.25">
      <c r="A112" s="1"/>
      <c r="B112" s="1"/>
      <c r="C112" s="1"/>
      <c r="D112" s="1"/>
      <c r="E112" s="1"/>
      <c r="F112" s="1"/>
      <c r="G112" s="1"/>
    </row>
    <row r="113" spans="1:22" s="42" customFormat="1" x14ac:dyDescent="0.25">
      <c r="A113" s="1"/>
      <c r="B113" s="1"/>
      <c r="C113" s="1"/>
      <c r="D113" s="1"/>
      <c r="E113" s="1"/>
      <c r="F113" s="1"/>
      <c r="G113" s="1"/>
    </row>
    <row r="114" spans="1:22" s="42" customFormat="1" x14ac:dyDescent="0.25">
      <c r="A114" s="1"/>
      <c r="B114" s="1"/>
      <c r="C114" s="1"/>
      <c r="D114" s="1"/>
      <c r="E114" s="1"/>
      <c r="F114" s="1"/>
      <c r="G114" s="1"/>
    </row>
    <row r="115" spans="1:22" s="42" customFormat="1" x14ac:dyDescent="0.25">
      <c r="A115" s="1"/>
      <c r="B115" s="1"/>
      <c r="C115" s="1"/>
      <c r="D115" s="1"/>
      <c r="E115" s="1"/>
      <c r="F115" s="1"/>
      <c r="G115" s="1"/>
    </row>
    <row r="116" spans="1:22" s="24" customFormat="1" x14ac:dyDescent="0.25">
      <c r="A116" s="1"/>
      <c r="B116" s="2"/>
      <c r="C116" s="2"/>
      <c r="D116" s="2"/>
      <c r="E116" s="2"/>
      <c r="F116" s="1"/>
      <c r="G116" s="1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</row>
    <row r="117" spans="1:22" s="24" customFormat="1" x14ac:dyDescent="0.25">
      <c r="A117" s="1"/>
      <c r="B117" s="2"/>
      <c r="C117" s="2"/>
      <c r="D117" s="2"/>
      <c r="E117" s="2"/>
      <c r="F117" s="1"/>
      <c r="G117" s="1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</row>
    <row r="118" spans="1:22" s="24" customFormat="1" x14ac:dyDescent="0.25">
      <c r="A118" s="1"/>
      <c r="B118" s="2"/>
      <c r="C118" s="2"/>
      <c r="D118" s="2"/>
      <c r="E118" s="2"/>
      <c r="F118" s="1"/>
      <c r="G118" s="1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</row>
    <row r="119" spans="1:22" s="24" customFormat="1" x14ac:dyDescent="0.25">
      <c r="A119" s="1"/>
      <c r="B119" s="2"/>
      <c r="C119" s="2"/>
      <c r="D119" s="2"/>
      <c r="E119" s="2"/>
      <c r="F119" s="1"/>
      <c r="G119" s="1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</row>
    <row r="120" spans="1:22" s="24" customFormat="1" x14ac:dyDescent="0.25">
      <c r="A120" s="1"/>
      <c r="B120" s="2"/>
      <c r="C120" s="2"/>
      <c r="D120" s="2"/>
      <c r="E120" s="2"/>
      <c r="F120" s="1"/>
      <c r="G120" s="1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</row>
    <row r="121" spans="1:22" s="24" customFormat="1" x14ac:dyDescent="0.25">
      <c r="A121" s="1"/>
      <c r="B121" s="2"/>
      <c r="C121" s="2"/>
      <c r="D121" s="2"/>
      <c r="E121" s="2"/>
      <c r="F121" s="1"/>
      <c r="G121" s="1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</row>
    <row r="122" spans="1:22" s="24" customFormat="1" x14ac:dyDescent="0.25">
      <c r="A122" s="1"/>
      <c r="B122" s="2"/>
      <c r="C122" s="2"/>
      <c r="D122" s="2"/>
      <c r="E122" s="2"/>
      <c r="F122" s="1"/>
      <c r="G122" s="1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</row>
    <row r="123" spans="1:22" s="24" customFormat="1" x14ac:dyDescent="0.25">
      <c r="A123" s="1"/>
      <c r="B123" s="2"/>
      <c r="C123" s="2"/>
      <c r="D123" s="2"/>
      <c r="E123" s="2"/>
      <c r="F123" s="1"/>
      <c r="G123" s="1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</row>
    <row r="124" spans="1:22" s="24" customFormat="1" x14ac:dyDescent="0.25">
      <c r="A124" s="1"/>
      <c r="B124" s="2"/>
      <c r="C124" s="2"/>
      <c r="D124" s="2"/>
      <c r="E124" s="2"/>
      <c r="F124" s="1"/>
      <c r="G124" s="1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</row>
    <row r="125" spans="1:22" s="24" customFormat="1" x14ac:dyDescent="0.25">
      <c r="A125" s="1"/>
      <c r="B125" s="2"/>
      <c r="C125" s="2"/>
      <c r="D125" s="2"/>
      <c r="E125" s="2"/>
      <c r="F125" s="1"/>
      <c r="G125" s="1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</row>
    <row r="126" spans="1:22" s="24" customFormat="1" x14ac:dyDescent="0.25">
      <c r="A126" s="1"/>
      <c r="B126" s="2"/>
      <c r="C126" s="2"/>
      <c r="D126" s="2"/>
      <c r="E126" s="2"/>
      <c r="F126" s="1"/>
      <c r="G126" s="1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22" s="24" customFormat="1" x14ac:dyDescent="0.25">
      <c r="A127" s="1"/>
      <c r="B127" s="2"/>
      <c r="C127" s="2"/>
      <c r="D127" s="2"/>
      <c r="E127" s="2"/>
      <c r="F127" s="1"/>
      <c r="G127" s="1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</row>
    <row r="128" spans="1:22" s="24" customFormat="1" x14ac:dyDescent="0.25">
      <c r="A128" s="1"/>
      <c r="B128" s="2"/>
      <c r="C128" s="2"/>
      <c r="D128" s="2"/>
      <c r="E128" s="2"/>
      <c r="F128" s="1"/>
      <c r="G128" s="1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</row>
    <row r="129" spans="1:22" s="24" customFormat="1" x14ac:dyDescent="0.25">
      <c r="A129" s="1"/>
      <c r="B129" s="2"/>
      <c r="C129" s="2"/>
      <c r="D129" s="2"/>
      <c r="E129" s="2"/>
      <c r="F129" s="1"/>
      <c r="G129" s="1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</row>
    <row r="130" spans="1:22" s="24" customFormat="1" x14ac:dyDescent="0.25">
      <c r="A130" s="1"/>
      <c r="B130" s="2"/>
      <c r="C130" s="2"/>
      <c r="D130" s="2"/>
      <c r="E130" s="2"/>
      <c r="F130" s="1"/>
      <c r="G130" s="1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</row>
    <row r="131" spans="1:22" s="24" customFormat="1" x14ac:dyDescent="0.25">
      <c r="A131" s="1"/>
      <c r="B131" s="2"/>
      <c r="C131" s="2"/>
      <c r="D131" s="2"/>
      <c r="E131" s="2"/>
      <c r="F131" s="1"/>
      <c r="G131" s="1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</row>
    <row r="132" spans="1:22" s="24" customFormat="1" x14ac:dyDescent="0.25">
      <c r="A132" s="1"/>
      <c r="B132" s="2"/>
      <c r="C132" s="2"/>
      <c r="D132" s="2"/>
      <c r="E132" s="2"/>
      <c r="F132" s="1"/>
      <c r="G132" s="1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</row>
    <row r="133" spans="1:22" s="24" customFormat="1" x14ac:dyDescent="0.25">
      <c r="A133" s="1"/>
      <c r="B133" s="2"/>
      <c r="C133" s="2"/>
      <c r="D133" s="2"/>
      <c r="E133" s="2"/>
      <c r="F133" s="1"/>
      <c r="G133" s="1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</row>
    <row r="134" spans="1:22" s="24" customFormat="1" x14ac:dyDescent="0.25">
      <c r="A134" s="1"/>
      <c r="B134" s="2"/>
      <c r="C134" s="2"/>
      <c r="D134" s="2"/>
      <c r="E134" s="2"/>
      <c r="F134" s="1"/>
      <c r="G134" s="1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</row>
    <row r="135" spans="1:22" s="24" customFormat="1" x14ac:dyDescent="0.25">
      <c r="A135" s="1"/>
      <c r="B135" s="2"/>
      <c r="C135" s="2"/>
      <c r="D135" s="2"/>
      <c r="E135" s="2"/>
      <c r="F135" s="1"/>
      <c r="G135" s="1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</row>
    <row r="136" spans="1:22" s="24" customFormat="1" x14ac:dyDescent="0.25">
      <c r="A136" s="1"/>
      <c r="B136" s="2"/>
      <c r="C136" s="2"/>
      <c r="D136" s="2"/>
      <c r="E136" s="2"/>
      <c r="F136" s="1"/>
      <c r="G136" s="1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</row>
    <row r="137" spans="1:22" s="24" customFormat="1" x14ac:dyDescent="0.25">
      <c r="A137" s="1"/>
      <c r="B137" s="2"/>
      <c r="C137" s="2"/>
      <c r="D137" s="2"/>
      <c r="E137" s="2"/>
      <c r="F137" s="1"/>
      <c r="G137" s="1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</row>
  </sheetData>
  <mergeCells count="3">
    <mergeCell ref="B3:E3"/>
    <mergeCell ref="B4:E4"/>
    <mergeCell ref="C5:D5"/>
  </mergeCells>
  <printOptions horizontalCentered="1" verticalCentered="1" gridLines="1"/>
  <pageMargins left="0" right="0" top="0" bottom="0" header="0" footer="0"/>
  <pageSetup paperSize="3" scale="73" orientation="landscape" r:id="rId1"/>
  <ignoredErrors>
    <ignoredError sqref="C84:D8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C114-F986-41F8-84E6-8171B50153D3}">
  <dimension ref="A1:F31"/>
  <sheetViews>
    <sheetView tabSelected="1" zoomScaleNormal="100" workbookViewId="0">
      <selection activeCell="F29" sqref="F29"/>
    </sheetView>
  </sheetViews>
  <sheetFormatPr defaultColWidth="50.28515625" defaultRowHeight="15" customHeight="1" x14ac:dyDescent="0.25"/>
  <cols>
    <col min="1" max="1" width="59.28515625" bestFit="1" customWidth="1"/>
    <col min="2" max="2" width="7.140625" customWidth="1"/>
    <col min="3" max="3" width="11.7109375" customWidth="1"/>
    <col min="6" max="6" width="10.7109375" customWidth="1"/>
  </cols>
  <sheetData>
    <row r="1" spans="1:6" ht="15" customHeight="1" x14ac:dyDescent="0.25">
      <c r="D1" s="1"/>
      <c r="E1" s="1"/>
      <c r="F1" s="1"/>
    </row>
    <row r="2" spans="1:6" ht="15" customHeight="1" x14ac:dyDescent="0.25">
      <c r="D2" s="1"/>
      <c r="E2" s="1"/>
      <c r="F2" s="1"/>
    </row>
    <row r="3" spans="1:6" ht="15" customHeight="1" x14ac:dyDescent="0.25">
      <c r="A3" t="s">
        <v>147</v>
      </c>
      <c r="B3" s="24">
        <v>69.572693519000012</v>
      </c>
      <c r="C3" s="105">
        <f>B3/$B$13</f>
        <v>0.16642146830024421</v>
      </c>
      <c r="D3" s="1"/>
      <c r="E3" s="1"/>
      <c r="F3" s="1"/>
    </row>
    <row r="4" spans="1:6" ht="15" customHeight="1" x14ac:dyDescent="0.25">
      <c r="A4" t="s">
        <v>70</v>
      </c>
      <c r="B4" s="24">
        <v>14.941362547000001</v>
      </c>
      <c r="C4" s="105">
        <f t="shared" ref="C4:C12" si="0">B4/$B$13</f>
        <v>3.5740509209966791E-2</v>
      </c>
      <c r="D4" s="1"/>
      <c r="E4" s="1"/>
      <c r="F4" s="1"/>
    </row>
    <row r="5" spans="1:6" ht="15" customHeight="1" x14ac:dyDescent="0.25">
      <c r="A5" t="s">
        <v>17</v>
      </c>
      <c r="B5" s="24">
        <v>4.0246668630000002</v>
      </c>
      <c r="C5" s="105">
        <f t="shared" si="0"/>
        <v>9.6272105460007921E-3</v>
      </c>
      <c r="D5" s="1"/>
      <c r="E5" s="1"/>
      <c r="F5" s="1"/>
    </row>
    <row r="6" spans="1:6" ht="15" customHeight="1" x14ac:dyDescent="0.25">
      <c r="A6" t="s">
        <v>133</v>
      </c>
      <c r="B6" s="24">
        <v>0.71406999800000004</v>
      </c>
      <c r="C6" s="105">
        <f t="shared" si="0"/>
        <v>1.7080922345468583E-3</v>
      </c>
      <c r="D6" s="1"/>
      <c r="E6" s="1"/>
      <c r="F6" s="1"/>
    </row>
    <row r="7" spans="1:6" ht="15" customHeight="1" x14ac:dyDescent="0.25">
      <c r="A7" t="s">
        <v>148</v>
      </c>
      <c r="B7" s="24">
        <v>47.031309807</v>
      </c>
      <c r="C7" s="105">
        <f t="shared" si="0"/>
        <v>0.11250131679934296</v>
      </c>
      <c r="D7" s="1"/>
      <c r="E7" s="1"/>
      <c r="F7" s="1"/>
    </row>
    <row r="8" spans="1:6" ht="15" customHeight="1" x14ac:dyDescent="0.25">
      <c r="A8" t="s">
        <v>149</v>
      </c>
      <c r="B8" s="24">
        <v>35.196400499999996</v>
      </c>
      <c r="C8" s="105">
        <f t="shared" si="0"/>
        <v>8.4191603829364567E-2</v>
      </c>
      <c r="D8" s="1"/>
      <c r="E8" s="1"/>
      <c r="F8" s="1"/>
    </row>
    <row r="9" spans="1:6" ht="15" customHeight="1" x14ac:dyDescent="0.25">
      <c r="A9" t="s">
        <v>18</v>
      </c>
      <c r="B9" s="24">
        <v>54.999359237999997</v>
      </c>
      <c r="C9" s="105">
        <f t="shared" si="0"/>
        <v>0.13156130166874874</v>
      </c>
      <c r="D9" s="1"/>
      <c r="E9" s="1"/>
      <c r="F9" s="1"/>
    </row>
    <row r="10" spans="1:6" ht="15" customHeight="1" x14ac:dyDescent="0.25">
      <c r="A10" t="s">
        <v>108</v>
      </c>
      <c r="B10" s="24">
        <v>85.198369657000001</v>
      </c>
      <c r="C10" s="105">
        <f t="shared" si="0"/>
        <v>0.2037988908857285</v>
      </c>
      <c r="D10" s="1"/>
      <c r="E10" s="1"/>
      <c r="F10" s="1"/>
    </row>
    <row r="11" spans="1:6" ht="15" customHeight="1" x14ac:dyDescent="0.25">
      <c r="A11" t="s">
        <v>19</v>
      </c>
      <c r="B11" s="24">
        <v>92.467551255000004</v>
      </c>
      <c r="C11" s="105">
        <f t="shared" si="0"/>
        <v>0.22118714788270533</v>
      </c>
      <c r="D11" s="1"/>
      <c r="E11" s="1"/>
      <c r="F11" s="1"/>
    </row>
    <row r="12" spans="1:6" ht="15" customHeight="1" x14ac:dyDescent="0.25">
      <c r="A12" t="s">
        <v>126</v>
      </c>
      <c r="B12" s="24">
        <v>13.905410549000001</v>
      </c>
      <c r="C12" s="105">
        <f t="shared" si="0"/>
        <v>3.3262458643351187E-2</v>
      </c>
      <c r="D12" s="1"/>
      <c r="E12" s="1"/>
      <c r="F12" s="1"/>
    </row>
    <row r="13" spans="1:6" ht="15" customHeight="1" x14ac:dyDescent="0.25">
      <c r="B13" s="103">
        <f>SUM(B3:B12)</f>
        <v>418.05119393300004</v>
      </c>
      <c r="C13" s="30">
        <f>SUM(C2:C12)</f>
        <v>0.99999999999999989</v>
      </c>
      <c r="D13" s="1"/>
      <c r="E13" s="1"/>
      <c r="F13" s="1"/>
    </row>
    <row r="14" spans="1:6" ht="15" customHeight="1" x14ac:dyDescent="0.25">
      <c r="D14" s="1"/>
      <c r="E14" s="1"/>
      <c r="F14" s="1"/>
    </row>
    <row r="15" spans="1:6" ht="15" customHeight="1" x14ac:dyDescent="0.25">
      <c r="D15" s="1"/>
      <c r="E15" s="1"/>
      <c r="F15" s="1"/>
    </row>
    <row r="16" spans="1:6" ht="15" customHeight="1" x14ac:dyDescent="0.25">
      <c r="D16" s="1"/>
      <c r="E16" s="1"/>
      <c r="F16" s="1"/>
    </row>
    <row r="17" spans="2:6" ht="15" customHeight="1" x14ac:dyDescent="0.25">
      <c r="D17" s="1"/>
      <c r="E17" s="1"/>
      <c r="F17" s="1"/>
    </row>
    <row r="18" spans="2:6" ht="15" customHeight="1" x14ac:dyDescent="0.25">
      <c r="D18" s="1"/>
      <c r="E18" s="1"/>
      <c r="F18" s="1"/>
    </row>
    <row r="19" spans="2:6" ht="15" customHeight="1" x14ac:dyDescent="0.25">
      <c r="D19" s="1"/>
      <c r="E19" s="1"/>
      <c r="F19" s="1"/>
    </row>
    <row r="20" spans="2:6" ht="15" customHeight="1" x14ac:dyDescent="0.25">
      <c r="D20" s="1"/>
      <c r="E20" s="1"/>
      <c r="F20" s="1"/>
    </row>
    <row r="21" spans="2:6" ht="15" customHeight="1" x14ac:dyDescent="0.25">
      <c r="D21" s="1"/>
      <c r="E21" s="1"/>
      <c r="F21" s="1"/>
    </row>
    <row r="22" spans="2:6" ht="15" customHeight="1" x14ac:dyDescent="0.25">
      <c r="D22" s="1"/>
      <c r="E22" s="1"/>
      <c r="F22" s="1"/>
    </row>
    <row r="23" spans="2:6" ht="15" customHeight="1" x14ac:dyDescent="0.25">
      <c r="D23" s="1"/>
      <c r="E23" s="1"/>
      <c r="F23" s="1"/>
    </row>
    <row r="24" spans="2:6" ht="15" customHeight="1" x14ac:dyDescent="0.25">
      <c r="D24" s="1"/>
      <c r="E24" s="1"/>
      <c r="F24" s="1"/>
    </row>
    <row r="25" spans="2:6" ht="15" customHeight="1" x14ac:dyDescent="0.25">
      <c r="B25" s="2"/>
      <c r="C25" s="2"/>
      <c r="D25" s="1"/>
      <c r="E25" s="1"/>
      <c r="F25" s="1"/>
    </row>
    <row r="26" spans="2:6" ht="15" customHeight="1" x14ac:dyDescent="0.25">
      <c r="B26" s="2"/>
      <c r="C26" s="2"/>
      <c r="D26" s="1"/>
      <c r="E26" s="104"/>
      <c r="F26" s="1"/>
    </row>
    <row r="27" spans="2:6" ht="15" customHeight="1" x14ac:dyDescent="0.25">
      <c r="B27" s="2"/>
      <c r="C27" s="2"/>
      <c r="D27" s="1"/>
      <c r="E27" s="1"/>
      <c r="F27" s="1"/>
    </row>
    <row r="28" spans="2:6" s="2" customFormat="1" ht="15" customHeight="1" x14ac:dyDescent="0.25"/>
    <row r="29" spans="2:6" s="2" customFormat="1" ht="15" customHeight="1" x14ac:dyDescent="0.25"/>
    <row r="30" spans="2:6" s="2" customFormat="1" ht="15" customHeight="1" x14ac:dyDescent="0.25"/>
    <row r="31" spans="2:6" s="2" customFormat="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DA65-CA53-4AD6-A76A-C08F8181A9DD}">
  <dimension ref="A1:AG205"/>
  <sheetViews>
    <sheetView topLeftCell="A4" workbookViewId="0">
      <selection activeCell="J33" sqref="J33"/>
    </sheetView>
  </sheetViews>
  <sheetFormatPr defaultRowHeight="15" x14ac:dyDescent="0.25"/>
  <cols>
    <col min="1" max="1" width="9" customWidth="1"/>
    <col min="2" max="2" width="18.140625" customWidth="1"/>
    <col min="3" max="3" width="10.42578125" customWidth="1"/>
    <col min="4" max="4" width="10.7109375" customWidth="1"/>
    <col min="5" max="6" width="13.7109375" customWidth="1"/>
    <col min="7" max="7" width="9.28515625" bestFit="1" customWidth="1"/>
    <col min="8" max="8" width="11.85546875" customWidth="1"/>
    <col min="19" max="33" width="9.140625" style="1"/>
  </cols>
  <sheetData>
    <row r="1" spans="1:18" s="1" customFormat="1" ht="15.75" thickBot="1" x14ac:dyDescent="0.3"/>
    <row r="2" spans="1:18" x14ac:dyDescent="0.25">
      <c r="A2" s="1"/>
      <c r="B2" s="31"/>
      <c r="C2" s="32"/>
      <c r="D2" s="32"/>
      <c r="E2" s="33">
        <v>2025</v>
      </c>
      <c r="F2" s="33">
        <v>2024</v>
      </c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thickBot="1" x14ac:dyDescent="0.3">
      <c r="A3" s="1"/>
      <c r="B3" s="35"/>
      <c r="C3" s="36"/>
      <c r="D3" s="36"/>
      <c r="E3" s="37" t="s">
        <v>175</v>
      </c>
      <c r="F3" s="37" t="s">
        <v>175</v>
      </c>
      <c r="G3" s="38" t="s">
        <v>0</v>
      </c>
      <c r="H3" s="1"/>
      <c r="I3" s="1"/>
      <c r="J3" s="1"/>
      <c r="K3" s="1"/>
      <c r="L3" s="1"/>
      <c r="M3" s="1"/>
      <c r="N3" s="1"/>
      <c r="O3" s="39"/>
      <c r="P3" s="1"/>
      <c r="Q3" s="1"/>
      <c r="R3" s="1"/>
    </row>
    <row r="4" spans="1:18" ht="15.75" thickBot="1" x14ac:dyDescent="0.3">
      <c r="A4" s="1"/>
      <c r="B4" s="185"/>
      <c r="C4" s="186"/>
      <c r="D4" s="186"/>
      <c r="E4" s="287" t="s">
        <v>1</v>
      </c>
      <c r="F4" s="287"/>
      <c r="G4" s="187" t="s">
        <v>2</v>
      </c>
      <c r="H4" s="1"/>
      <c r="I4" s="1"/>
      <c r="J4" s="1"/>
      <c r="K4" s="1"/>
      <c r="L4" s="1"/>
      <c r="M4" s="1"/>
      <c r="N4" s="1"/>
      <c r="O4" s="39"/>
      <c r="P4" s="1"/>
      <c r="Q4" s="1"/>
      <c r="R4" s="1"/>
    </row>
    <row r="5" spans="1:18" x14ac:dyDescent="0.25">
      <c r="A5" s="1"/>
      <c r="B5" s="288" t="s">
        <v>3</v>
      </c>
      <c r="C5" s="289"/>
      <c r="D5" s="186"/>
      <c r="E5" s="234">
        <v>1330193.2091799998</v>
      </c>
      <c r="F5" s="234">
        <v>1242643.2276699999</v>
      </c>
      <c r="G5" s="235">
        <v>7.0454640206070396E-2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88" t="s">
        <v>4</v>
      </c>
      <c r="C6" s="186"/>
      <c r="D6" s="186"/>
      <c r="E6" s="236">
        <v>139057.20243</v>
      </c>
      <c r="F6" s="237">
        <v>121075.21967000001</v>
      </c>
      <c r="G6" s="238">
        <v>0.14851910084500619</v>
      </c>
      <c r="H6" s="40"/>
      <c r="I6" s="4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88" t="s">
        <v>5</v>
      </c>
      <c r="C7" s="186"/>
      <c r="D7" s="186"/>
      <c r="E7" s="236">
        <v>378564.07197999995</v>
      </c>
      <c r="F7" s="236">
        <v>333486.41773000004</v>
      </c>
      <c r="G7" s="238">
        <v>0.135170885089827</v>
      </c>
      <c r="H7" s="40"/>
      <c r="I7" s="41"/>
      <c r="J7" s="1"/>
      <c r="K7" s="1"/>
      <c r="L7" s="1"/>
      <c r="M7" s="1"/>
      <c r="N7" s="1"/>
      <c r="O7" s="1"/>
      <c r="P7" s="1"/>
      <c r="Q7" s="1"/>
      <c r="R7" s="1"/>
    </row>
    <row r="8" spans="1:18" ht="14.25" customHeight="1" x14ac:dyDescent="0.25">
      <c r="A8" s="1"/>
      <c r="B8" s="188" t="s">
        <v>6</v>
      </c>
      <c r="C8" s="186"/>
      <c r="D8" s="186"/>
      <c r="E8" s="236">
        <v>580210.25815999997</v>
      </c>
      <c r="F8" s="236">
        <v>514270.36702999996</v>
      </c>
      <c r="G8" s="238">
        <v>0.12822028131003194</v>
      </c>
      <c r="H8" s="40"/>
      <c r="I8" s="4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88" t="s">
        <v>7</v>
      </c>
      <c r="C9" s="186"/>
      <c r="D9" s="186"/>
      <c r="E9" s="236">
        <v>147806.53513</v>
      </c>
      <c r="F9" s="236">
        <v>172561.92074</v>
      </c>
      <c r="G9" s="238">
        <v>-0.14345798600201654</v>
      </c>
      <c r="H9" s="40"/>
      <c r="I9" s="4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88" t="s">
        <v>8</v>
      </c>
      <c r="C10" s="186"/>
      <c r="D10" s="186"/>
      <c r="E10" s="236">
        <v>58822.315149999995</v>
      </c>
      <c r="F10" s="236">
        <v>55668.236490000003</v>
      </c>
      <c r="G10" s="238">
        <v>5.6658497895232918E-2</v>
      </c>
      <c r="H10" s="40"/>
      <c r="I10" s="41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thickBot="1" x14ac:dyDescent="0.3">
      <c r="A11" s="1"/>
      <c r="B11" s="189" t="s">
        <v>9</v>
      </c>
      <c r="C11" s="190"/>
      <c r="D11" s="190"/>
      <c r="E11" s="239">
        <v>25732.82633</v>
      </c>
      <c r="F11" s="239">
        <v>45581.066009999995</v>
      </c>
      <c r="G11" s="240">
        <v>-0.43544922085950133</v>
      </c>
      <c r="H11" s="40"/>
      <c r="I11" s="4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4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6.5" x14ac:dyDescent="0.3">
      <c r="A22" s="1"/>
      <c r="B22" s="290"/>
      <c r="C22" s="43">
        <v>2025</v>
      </c>
      <c r="D22" s="43">
        <v>2024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7.25" thickBot="1" x14ac:dyDescent="0.35">
      <c r="A23" s="1"/>
      <c r="B23" s="291"/>
      <c r="C23" s="44" t="s">
        <v>175</v>
      </c>
      <c r="D23" s="44" t="s">
        <v>175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36.75" customHeight="1" thickBot="1" x14ac:dyDescent="0.35">
      <c r="A24" s="1"/>
      <c r="B24" s="45" t="s">
        <v>10</v>
      </c>
      <c r="C24" s="231">
        <v>1177.2838291739999</v>
      </c>
      <c r="D24" s="231">
        <v>1066.156349698</v>
      </c>
      <c r="E24" s="277">
        <f>C24/D24-1</f>
        <v>0.10423187884917451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5.25" customHeight="1" thickBot="1" x14ac:dyDescent="0.35">
      <c r="A25" s="1"/>
      <c r="B25" s="45" t="s">
        <v>11</v>
      </c>
      <c r="C25" s="232">
        <v>152.90938000099999</v>
      </c>
      <c r="D25" s="231">
        <v>176.48687796799999</v>
      </c>
      <c r="E25" s="277">
        <f>C25/D25-1</f>
        <v>-0.13359349000028764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7.25" thickBot="1" x14ac:dyDescent="0.35">
      <c r="A26" s="1"/>
      <c r="B26" s="46" t="s">
        <v>3</v>
      </c>
      <c r="C26" s="233">
        <v>1330.193209175</v>
      </c>
      <c r="D26" s="233">
        <v>1242.643227666</v>
      </c>
      <c r="E26" s="278">
        <f>C26/D26-1</f>
        <v>7.0454640205492414E-2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</sheetData>
  <mergeCells count="3">
    <mergeCell ref="E4:F4"/>
    <mergeCell ref="B5:C5"/>
    <mergeCell ref="B22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A2D9-E9B8-499D-8520-1731E0E6505F}">
  <sheetPr>
    <pageSetUpPr fitToPage="1"/>
  </sheetPr>
  <dimension ref="A1:M43"/>
  <sheetViews>
    <sheetView zoomScale="55" zoomScaleNormal="55" workbookViewId="0">
      <selection activeCell="H20" sqref="H20"/>
    </sheetView>
  </sheetViews>
  <sheetFormatPr defaultRowHeight="15" x14ac:dyDescent="0.25"/>
  <cols>
    <col min="1" max="1" width="3.28515625" customWidth="1"/>
    <col min="2" max="2" width="74.5703125" style="4" customWidth="1"/>
    <col min="3" max="3" width="15.28515625" style="5" customWidth="1"/>
    <col min="4" max="4" width="15.28515625" customWidth="1"/>
    <col min="5" max="5" width="11.7109375" customWidth="1"/>
    <col min="6" max="6" width="2.28515625" style="1" customWidth="1"/>
    <col min="7" max="13" width="9.140625" style="1"/>
  </cols>
  <sheetData>
    <row r="1" spans="1:8" s="1" customFormat="1" x14ac:dyDescent="0.25">
      <c r="B1" s="48"/>
      <c r="C1" s="47"/>
    </row>
    <row r="2" spans="1:8" s="1" customFormat="1" x14ac:dyDescent="0.25">
      <c r="B2" s="48"/>
      <c r="C2" s="47"/>
    </row>
    <row r="3" spans="1:8" s="1" customFormat="1" ht="15.75" thickBot="1" x14ac:dyDescent="0.3">
      <c r="B3" s="48"/>
      <c r="C3" s="47"/>
    </row>
    <row r="4" spans="1:8" ht="21.75" customHeight="1" x14ac:dyDescent="0.3">
      <c r="A4" s="49"/>
      <c r="B4" s="292" t="s">
        <v>12</v>
      </c>
      <c r="C4" s="293"/>
      <c r="D4" s="293"/>
      <c r="E4" s="294"/>
      <c r="F4" s="50"/>
    </row>
    <row r="5" spans="1:8" ht="22.5" customHeight="1" thickBot="1" x14ac:dyDescent="0.35">
      <c r="A5" s="49"/>
      <c r="B5" s="295" t="s">
        <v>13</v>
      </c>
      <c r="C5" s="296"/>
      <c r="D5" s="296"/>
      <c r="E5" s="297"/>
      <c r="F5" s="50"/>
    </row>
    <row r="6" spans="1:8" ht="21.75" thickBot="1" x14ac:dyDescent="0.4">
      <c r="A6" s="51"/>
      <c r="B6" s="7"/>
      <c r="C6" s="298" t="s">
        <v>176</v>
      </c>
      <c r="D6" s="299"/>
      <c r="E6" s="52" t="s">
        <v>2</v>
      </c>
      <c r="F6" s="53"/>
    </row>
    <row r="7" spans="1:8" ht="21" x14ac:dyDescent="0.35">
      <c r="A7" s="54"/>
      <c r="B7" s="25" t="s">
        <v>14</v>
      </c>
      <c r="C7" s="71" t="s">
        <v>165</v>
      </c>
      <c r="D7" s="71" t="s">
        <v>131</v>
      </c>
      <c r="E7" s="55" t="s">
        <v>0</v>
      </c>
      <c r="F7" s="56"/>
    </row>
    <row r="8" spans="1:8" ht="28.5" customHeight="1" x14ac:dyDescent="0.3">
      <c r="A8" s="57"/>
      <c r="B8" s="58" t="s">
        <v>16</v>
      </c>
      <c r="C8" s="204">
        <v>69.572693519000012</v>
      </c>
      <c r="D8" s="205">
        <v>65.533733798</v>
      </c>
      <c r="E8" s="206">
        <v>6.1631765610206626E-2</v>
      </c>
      <c r="F8" s="59"/>
      <c r="G8" s="72"/>
      <c r="H8" s="152">
        <f>C8-D8</f>
        <v>4.0389597210000119</v>
      </c>
    </row>
    <row r="9" spans="1:8" ht="28.5" customHeight="1" x14ac:dyDescent="0.3">
      <c r="A9" s="57"/>
      <c r="B9" s="58" t="s">
        <v>132</v>
      </c>
      <c r="C9" s="204">
        <v>14.941362547000001</v>
      </c>
      <c r="D9" s="207">
        <v>13.852213168</v>
      </c>
      <c r="E9" s="208">
        <v>7.8626380188549533E-2</v>
      </c>
      <c r="F9" s="59"/>
      <c r="H9" s="152">
        <f t="shared" ref="H9:H16" si="0">C9-D9</f>
        <v>1.0891493790000002</v>
      </c>
    </row>
    <row r="10" spans="1:8" ht="28.5" customHeight="1" x14ac:dyDescent="0.3">
      <c r="A10" s="57"/>
      <c r="B10" s="58" t="s">
        <v>17</v>
      </c>
      <c r="C10" s="204">
        <v>4.0246668630000002</v>
      </c>
      <c r="D10" s="207">
        <v>2.9959035969999999</v>
      </c>
      <c r="E10" s="208">
        <v>0.34338997657673975</v>
      </c>
      <c r="F10" s="59"/>
      <c r="H10" s="152">
        <f t="shared" si="0"/>
        <v>1.0287632660000003</v>
      </c>
    </row>
    <row r="11" spans="1:8" ht="28.5" customHeight="1" x14ac:dyDescent="0.3">
      <c r="A11" s="57"/>
      <c r="B11" s="58" t="s">
        <v>133</v>
      </c>
      <c r="C11" s="204">
        <v>0.71406999800000004</v>
      </c>
      <c r="D11" s="204">
        <v>0.61882644600000003</v>
      </c>
      <c r="E11" s="208">
        <v>0.15390995749396269</v>
      </c>
      <c r="F11" s="59"/>
      <c r="H11" s="152">
        <f t="shared" si="0"/>
        <v>9.5243552000000009E-2</v>
      </c>
    </row>
    <row r="12" spans="1:8" ht="28.5" customHeight="1" x14ac:dyDescent="0.3">
      <c r="A12" s="57"/>
      <c r="B12" s="58" t="s">
        <v>134</v>
      </c>
      <c r="C12" s="204">
        <v>35.196400499999996</v>
      </c>
      <c r="D12" s="207">
        <v>31.339804863000001</v>
      </c>
      <c r="E12" s="208">
        <v>0.12305742342234935</v>
      </c>
      <c r="F12" s="59"/>
      <c r="H12" s="152">
        <f t="shared" si="0"/>
        <v>3.8565956369999945</v>
      </c>
    </row>
    <row r="13" spans="1:8" ht="28.5" customHeight="1" x14ac:dyDescent="0.3">
      <c r="A13" s="57"/>
      <c r="B13" s="58" t="s">
        <v>18</v>
      </c>
      <c r="C13" s="204">
        <v>54.999359237999997</v>
      </c>
      <c r="D13" s="207">
        <v>55.200185920000003</v>
      </c>
      <c r="E13" s="208">
        <v>-3.6381522752669372E-3</v>
      </c>
      <c r="F13" s="59"/>
      <c r="H13" s="152">
        <f t="shared" si="0"/>
        <v>-0.20082668200000597</v>
      </c>
    </row>
    <row r="14" spans="1:8" ht="28.5" customHeight="1" x14ac:dyDescent="0.3">
      <c r="A14" s="57"/>
      <c r="B14" s="58" t="s">
        <v>135</v>
      </c>
      <c r="C14" s="204">
        <v>85.198369657000001</v>
      </c>
      <c r="D14" s="207">
        <v>75.092616958000008</v>
      </c>
      <c r="E14" s="208">
        <v>0.13457718093181162</v>
      </c>
      <c r="F14" s="59"/>
      <c r="H14" s="152">
        <f t="shared" si="0"/>
        <v>10.105752698999993</v>
      </c>
    </row>
    <row r="15" spans="1:8" ht="28.5" customHeight="1" x14ac:dyDescent="0.3">
      <c r="A15" s="57"/>
      <c r="B15" s="58" t="s">
        <v>19</v>
      </c>
      <c r="C15" s="204">
        <v>92.467551255000004</v>
      </c>
      <c r="D15" s="207">
        <v>87.951596099</v>
      </c>
      <c r="E15" s="208">
        <v>5.1345914756529928E-2</v>
      </c>
      <c r="F15" s="59"/>
      <c r="H15" s="152">
        <f t="shared" si="0"/>
        <v>4.515955156000004</v>
      </c>
    </row>
    <row r="16" spans="1:8" ht="47.25" customHeight="1" thickBot="1" x14ac:dyDescent="0.35">
      <c r="A16" s="57"/>
      <c r="B16" s="58" t="s">
        <v>20</v>
      </c>
      <c r="C16" s="209">
        <v>13.905410549000001</v>
      </c>
      <c r="D16" s="210">
        <v>21.843238595999999</v>
      </c>
      <c r="E16" s="211">
        <v>-0.36339977756108005</v>
      </c>
      <c r="F16" s="60"/>
      <c r="H16" s="152">
        <f t="shared" si="0"/>
        <v>-7.9378280469999982</v>
      </c>
    </row>
    <row r="17" spans="1:6" ht="22.5" customHeight="1" thickBot="1" x14ac:dyDescent="0.35">
      <c r="A17" s="57"/>
      <c r="B17" s="61" t="s">
        <v>10</v>
      </c>
      <c r="C17" s="212">
        <v>371.01988412600002</v>
      </c>
      <c r="D17" s="212">
        <v>354.42811944499999</v>
      </c>
      <c r="E17" s="213">
        <v>4.681277745959074E-2</v>
      </c>
      <c r="F17" s="59"/>
    </row>
    <row r="18" spans="1:6" ht="22.5" customHeight="1" thickBot="1" x14ac:dyDescent="0.35">
      <c r="A18" s="57"/>
      <c r="B18" s="61" t="s">
        <v>136</v>
      </c>
      <c r="C18" s="214">
        <v>47.031309807</v>
      </c>
      <c r="D18" s="215">
        <v>60.906955182000004</v>
      </c>
      <c r="E18" s="213">
        <v>-0.22781709139025738</v>
      </c>
      <c r="F18" s="59"/>
    </row>
    <row r="19" spans="1:6" ht="22.5" customHeight="1" thickBot="1" x14ac:dyDescent="0.35">
      <c r="A19" s="49"/>
      <c r="B19" s="61" t="s">
        <v>15</v>
      </c>
      <c r="C19" s="216">
        <v>418.05119393300004</v>
      </c>
      <c r="D19" s="216">
        <v>415.33507462700004</v>
      </c>
      <c r="E19" s="213">
        <v>6.5395856789587569E-3</v>
      </c>
      <c r="F19" s="59"/>
    </row>
    <row r="20" spans="1:6" s="1" customFormat="1" ht="20.25" customHeight="1" x14ac:dyDescent="0.3">
      <c r="A20" s="62"/>
      <c r="B20" s="73" t="s">
        <v>171</v>
      </c>
      <c r="C20" s="191"/>
      <c r="D20" s="192"/>
      <c r="E20" s="74"/>
    </row>
    <row r="21" spans="1:6" s="1" customFormat="1" ht="5.25" customHeight="1" thickBot="1" x14ac:dyDescent="0.35">
      <c r="A21" s="62"/>
      <c r="B21" s="63"/>
      <c r="C21" s="75"/>
      <c r="D21" s="64"/>
      <c r="E21" s="65"/>
    </row>
    <row r="22" spans="1:6" s="1" customFormat="1" x14ac:dyDescent="0.25">
      <c r="B22" s="48"/>
      <c r="C22" s="47"/>
    </row>
    <row r="23" spans="1:6" s="1" customFormat="1" x14ac:dyDescent="0.25">
      <c r="B23" s="48"/>
      <c r="C23" s="47"/>
    </row>
    <row r="24" spans="1:6" s="1" customFormat="1" x14ac:dyDescent="0.25">
      <c r="B24" s="48"/>
      <c r="C24" s="47"/>
    </row>
    <row r="25" spans="1:6" s="1" customFormat="1" x14ac:dyDescent="0.25">
      <c r="B25" s="48"/>
      <c r="C25" s="47"/>
    </row>
    <row r="26" spans="1:6" s="1" customFormat="1" x14ac:dyDescent="0.25">
      <c r="B26" s="48"/>
      <c r="C26" s="47"/>
    </row>
    <row r="27" spans="1:6" s="1" customFormat="1" x14ac:dyDescent="0.25">
      <c r="B27" s="48"/>
      <c r="C27" s="47"/>
    </row>
    <row r="28" spans="1:6" s="1" customFormat="1" x14ac:dyDescent="0.25">
      <c r="B28" s="48"/>
      <c r="C28" s="47"/>
    </row>
    <row r="29" spans="1:6" s="1" customFormat="1" x14ac:dyDescent="0.25">
      <c r="B29" s="48"/>
      <c r="C29" s="47"/>
    </row>
    <row r="30" spans="1:6" s="1" customFormat="1" x14ac:dyDescent="0.25">
      <c r="B30" s="48"/>
      <c r="C30" s="47"/>
    </row>
    <row r="31" spans="1:6" s="1" customFormat="1" x14ac:dyDescent="0.25">
      <c r="B31" s="48"/>
      <c r="C31" s="47"/>
    </row>
    <row r="32" spans="1:6" s="1" customFormat="1" x14ac:dyDescent="0.25">
      <c r="B32" s="48"/>
      <c r="C32" s="47"/>
    </row>
    <row r="33" spans="2:3" s="1" customFormat="1" x14ac:dyDescent="0.25">
      <c r="B33" s="48"/>
      <c r="C33" s="47"/>
    </row>
    <row r="34" spans="2:3" s="1" customFormat="1" x14ac:dyDescent="0.25">
      <c r="B34" s="48"/>
      <c r="C34" s="47"/>
    </row>
    <row r="35" spans="2:3" s="1" customFormat="1" x14ac:dyDescent="0.25">
      <c r="B35" s="48"/>
      <c r="C35" s="47"/>
    </row>
    <row r="36" spans="2:3" s="1" customFormat="1" x14ac:dyDescent="0.25">
      <c r="B36" s="48"/>
      <c r="C36" s="47"/>
    </row>
    <row r="37" spans="2:3" s="1" customFormat="1" x14ac:dyDescent="0.25">
      <c r="B37" s="48"/>
      <c r="C37" s="47"/>
    </row>
    <row r="38" spans="2:3" s="1" customFormat="1" x14ac:dyDescent="0.25">
      <c r="B38" s="48"/>
      <c r="C38" s="47"/>
    </row>
    <row r="39" spans="2:3" s="1" customFormat="1" x14ac:dyDescent="0.25">
      <c r="B39" s="48"/>
      <c r="C39" s="47"/>
    </row>
    <row r="40" spans="2:3" s="1" customFormat="1" x14ac:dyDescent="0.25">
      <c r="B40" s="48"/>
      <c r="C40" s="47"/>
    </row>
    <row r="41" spans="2:3" s="1" customFormat="1" x14ac:dyDescent="0.25">
      <c r="B41" s="48"/>
      <c r="C41" s="47"/>
    </row>
    <row r="42" spans="2:3" s="1" customFormat="1" x14ac:dyDescent="0.25">
      <c r="B42" s="48"/>
      <c r="C42" s="47"/>
    </row>
    <row r="43" spans="2:3" s="1" customFormat="1" x14ac:dyDescent="0.25">
      <c r="B43" s="48"/>
      <c r="C43" s="47"/>
    </row>
  </sheetData>
  <mergeCells count="3">
    <mergeCell ref="B4:E4"/>
    <mergeCell ref="B5:E5"/>
    <mergeCell ref="C6:D6"/>
  </mergeCells>
  <printOptions horizontalCentered="1" verticalCentered="1" gridLines="1"/>
  <pageMargins left="0" right="0" top="0.75" bottom="0.75" header="0.3" footer="0.3"/>
  <pageSetup paperSize="5" scale="62" orientation="landscape" r:id="rId1"/>
  <ignoredErrors>
    <ignoredError sqref="C7:D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ECC3-F15A-4B49-8DBD-79276032E5C7}">
  <sheetPr>
    <pageSetUpPr fitToPage="1"/>
  </sheetPr>
  <dimension ref="A1:V43"/>
  <sheetViews>
    <sheetView zoomScale="70" zoomScaleNormal="70" workbookViewId="0">
      <selection activeCell="G10" sqref="G10"/>
    </sheetView>
  </sheetViews>
  <sheetFormatPr defaultRowHeight="15" x14ac:dyDescent="0.25"/>
  <cols>
    <col min="1" max="1" width="3.28515625" customWidth="1"/>
    <col min="2" max="2" width="72" style="4" customWidth="1"/>
    <col min="3" max="4" width="15.140625" customWidth="1"/>
    <col min="5" max="5" width="11.7109375" customWidth="1"/>
    <col min="6" max="6" width="9.7109375" style="1" customWidth="1"/>
    <col min="7" max="8" width="9.140625" style="1"/>
    <col min="9" max="9" width="19" style="1" customWidth="1"/>
    <col min="10" max="11" width="13" style="1" customWidth="1"/>
    <col min="12" max="22" width="9.140625" style="1"/>
  </cols>
  <sheetData>
    <row r="1" spans="1:6" s="62" customFormat="1" x14ac:dyDescent="0.25">
      <c r="B1" s="179"/>
    </row>
    <row r="2" spans="1:6" s="1" customFormat="1" x14ac:dyDescent="0.25">
      <c r="B2" s="48"/>
    </row>
    <row r="3" spans="1:6" s="1" customFormat="1" ht="15.75" thickBot="1" x14ac:dyDescent="0.3">
      <c r="B3" s="48"/>
    </row>
    <row r="4" spans="1:6" ht="21.75" customHeight="1" x14ac:dyDescent="0.3">
      <c r="A4" s="49"/>
      <c r="B4" s="292" t="s">
        <v>169</v>
      </c>
      <c r="C4" s="293"/>
      <c r="D4" s="293"/>
      <c r="E4" s="294"/>
      <c r="F4" s="50"/>
    </row>
    <row r="5" spans="1:6" ht="22.5" customHeight="1" thickBot="1" x14ac:dyDescent="0.35">
      <c r="A5" s="49"/>
      <c r="B5" s="295" t="s">
        <v>13</v>
      </c>
      <c r="C5" s="296"/>
      <c r="D5" s="296"/>
      <c r="E5" s="297"/>
      <c r="F5" s="50"/>
    </row>
    <row r="6" spans="1:6" ht="21.75" customHeight="1" thickBot="1" x14ac:dyDescent="0.4">
      <c r="A6" s="51"/>
      <c r="B6" s="7"/>
      <c r="C6" s="301" t="s">
        <v>177</v>
      </c>
      <c r="D6" s="302"/>
      <c r="E6" s="52" t="s">
        <v>2</v>
      </c>
      <c r="F6" s="53"/>
    </row>
    <row r="7" spans="1:6" ht="21" x14ac:dyDescent="0.35">
      <c r="A7" s="54"/>
      <c r="B7" s="25" t="s">
        <v>14</v>
      </c>
      <c r="C7" s="177" t="s">
        <v>165</v>
      </c>
      <c r="D7" s="177" t="s">
        <v>131</v>
      </c>
      <c r="E7" s="55" t="s">
        <v>0</v>
      </c>
      <c r="F7" s="56"/>
    </row>
    <row r="8" spans="1:6" ht="28.5" customHeight="1" x14ac:dyDescent="0.3">
      <c r="A8" s="57"/>
      <c r="B8" s="58" t="s">
        <v>16</v>
      </c>
      <c r="C8" s="204">
        <v>236.71389745500002</v>
      </c>
      <c r="D8" s="204">
        <v>210.66559508199998</v>
      </c>
      <c r="E8" s="245">
        <v>0.12364763388564201</v>
      </c>
      <c r="F8" s="59"/>
    </row>
    <row r="9" spans="1:6" ht="27.75" customHeight="1" x14ac:dyDescent="0.3">
      <c r="A9" s="57"/>
      <c r="B9" s="58" t="s">
        <v>132</v>
      </c>
      <c r="C9" s="204">
        <v>51.417163260999999</v>
      </c>
      <c r="D9" s="204">
        <v>44.864527834999997</v>
      </c>
      <c r="E9" s="246">
        <v>0.14605381449903768</v>
      </c>
      <c r="F9" s="59"/>
    </row>
    <row r="10" spans="1:6" ht="27.75" customHeight="1" x14ac:dyDescent="0.3">
      <c r="A10" s="57"/>
      <c r="B10" s="58" t="s">
        <v>17</v>
      </c>
      <c r="C10" s="204">
        <v>13.002286057999999</v>
      </c>
      <c r="D10" s="204">
        <v>11.736453757</v>
      </c>
      <c r="E10" s="246">
        <v>0.10785475129103768</v>
      </c>
      <c r="F10" s="59"/>
    </row>
    <row r="11" spans="1:6" ht="27.75" customHeight="1" x14ac:dyDescent="0.3">
      <c r="A11" s="57"/>
      <c r="B11" s="58" t="s">
        <v>133</v>
      </c>
      <c r="C11" s="204">
        <v>2.4629745669999998</v>
      </c>
      <c r="D11" s="204">
        <v>2.28931248</v>
      </c>
      <c r="E11" s="246">
        <v>7.5857747038534401E-2</v>
      </c>
      <c r="F11" s="59"/>
    </row>
    <row r="12" spans="1:6" ht="27.75" customHeight="1" x14ac:dyDescent="0.3">
      <c r="A12" s="57"/>
      <c r="B12" s="58" t="s">
        <v>134</v>
      </c>
      <c r="C12" s="204">
        <v>111.68359683200001</v>
      </c>
      <c r="D12" s="204">
        <v>93.403512434000007</v>
      </c>
      <c r="E12" s="246">
        <v>0.19571088839851625</v>
      </c>
      <c r="F12" s="59"/>
    </row>
    <row r="13" spans="1:6" ht="27.75" customHeight="1" x14ac:dyDescent="0.3">
      <c r="A13" s="57"/>
      <c r="B13" s="58" t="s">
        <v>18</v>
      </c>
      <c r="C13" s="204">
        <v>165.15646447200001</v>
      </c>
      <c r="D13" s="204">
        <v>151.41566861699999</v>
      </c>
      <c r="E13" s="246">
        <v>9.0748837161343063E-2</v>
      </c>
      <c r="F13" s="59"/>
    </row>
    <row r="14" spans="1:6" ht="27.75" customHeight="1" x14ac:dyDescent="0.3">
      <c r="A14" s="57"/>
      <c r="B14" s="58" t="s">
        <v>135</v>
      </c>
      <c r="C14" s="204">
        <v>263.77671907299998</v>
      </c>
      <c r="D14" s="204">
        <v>244.50038406200002</v>
      </c>
      <c r="E14" s="246">
        <v>7.8839692154069968E-2</v>
      </c>
      <c r="F14" s="59"/>
    </row>
    <row r="15" spans="1:6" ht="27.75" customHeight="1" x14ac:dyDescent="0.3">
      <c r="A15" s="57"/>
      <c r="B15" s="58" t="s">
        <v>19</v>
      </c>
      <c r="C15" s="204">
        <v>288.97294166899997</v>
      </c>
      <c r="D15" s="204">
        <v>248.24150017900001</v>
      </c>
      <c r="E15" s="247">
        <v>0.16407990388645591</v>
      </c>
      <c r="F15" s="178"/>
    </row>
    <row r="16" spans="1:6" ht="42.75" customHeight="1" thickBot="1" x14ac:dyDescent="0.35">
      <c r="A16" s="57"/>
      <c r="B16" s="58" t="s">
        <v>20</v>
      </c>
      <c r="C16" s="241">
        <v>44.097785786999999</v>
      </c>
      <c r="D16" s="241">
        <v>59.039395251999998</v>
      </c>
      <c r="E16" s="248">
        <v>-0.25307863336377656</v>
      </c>
      <c r="F16" s="60"/>
    </row>
    <row r="17" spans="1:22" ht="23.25" customHeight="1" thickBot="1" x14ac:dyDescent="0.35">
      <c r="A17" s="57"/>
      <c r="B17" s="61" t="s">
        <v>10</v>
      </c>
      <c r="C17" s="242">
        <v>1177.2838291739999</v>
      </c>
      <c r="D17" s="242">
        <v>1066.156349698</v>
      </c>
      <c r="E17" s="249">
        <v>0.10423187884917441</v>
      </c>
      <c r="F17" s="59"/>
    </row>
    <row r="18" spans="1:22" ht="25.5" customHeight="1" thickBot="1" x14ac:dyDescent="0.35">
      <c r="A18" s="57"/>
      <c r="B18" s="61" t="s">
        <v>136</v>
      </c>
      <c r="C18" s="243">
        <v>152.90938000099999</v>
      </c>
      <c r="D18" s="243">
        <v>176.48687796799999</v>
      </c>
      <c r="E18" s="250">
        <v>-0.1335934900002877</v>
      </c>
      <c r="F18" s="59"/>
    </row>
    <row r="19" spans="1:22" ht="22.5" customHeight="1" thickBot="1" x14ac:dyDescent="0.4">
      <c r="A19" s="49"/>
      <c r="B19" s="61" t="s">
        <v>15</v>
      </c>
      <c r="C19" s="244">
        <v>1330.193209175</v>
      </c>
      <c r="D19" s="244">
        <v>1242.643227666</v>
      </c>
      <c r="E19" s="270">
        <v>7.0454640205492525E-2</v>
      </c>
      <c r="F19" s="59"/>
    </row>
    <row r="20" spans="1:22" s="1" customFormat="1" ht="21.75" customHeight="1" thickBot="1" x14ac:dyDescent="0.35">
      <c r="A20" s="62"/>
      <c r="B20" s="143" t="s">
        <v>150</v>
      </c>
      <c r="C20" s="64"/>
      <c r="D20" s="64"/>
      <c r="E20" s="65"/>
    </row>
    <row r="21" spans="1:22" s="1" customFormat="1" ht="22.5" customHeight="1" x14ac:dyDescent="0.3">
      <c r="A21" s="62"/>
      <c r="B21" s="66"/>
      <c r="C21" s="62"/>
      <c r="D21" s="62"/>
      <c r="E21" s="62"/>
    </row>
    <row r="22" spans="1:22" s="62" customFormat="1" ht="16.5" x14ac:dyDescent="0.3">
      <c r="B22" s="179"/>
      <c r="I22" s="300"/>
      <c r="J22" s="193"/>
      <c r="K22" s="193"/>
    </row>
    <row r="23" spans="1:22" s="62" customFormat="1" ht="16.5" x14ac:dyDescent="0.3">
      <c r="B23" s="179"/>
      <c r="C23" s="180"/>
      <c r="D23" s="180"/>
      <c r="I23" s="300"/>
      <c r="J23" s="193"/>
      <c r="K23" s="193"/>
    </row>
    <row r="24" spans="1:22" s="62" customFormat="1" ht="16.5" x14ac:dyDescent="0.3">
      <c r="B24" s="179"/>
      <c r="C24" s="180"/>
      <c r="D24" s="180"/>
      <c r="I24" s="50"/>
      <c r="J24" s="194"/>
      <c r="K24" s="194"/>
    </row>
    <row r="25" spans="1:22" s="8" customFormat="1" ht="16.5" x14ac:dyDescent="0.3">
      <c r="B25" s="70"/>
      <c r="C25" s="26"/>
      <c r="D25" s="26"/>
      <c r="F25" s="62"/>
      <c r="G25" s="62"/>
      <c r="H25" s="62"/>
      <c r="I25" s="50"/>
      <c r="J25" s="196"/>
      <c r="K25" s="196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</row>
    <row r="26" spans="1:22" s="8" customFormat="1" ht="26.25" customHeight="1" x14ac:dyDescent="0.3">
      <c r="B26" s="70"/>
      <c r="F26" s="62"/>
      <c r="G26" s="62"/>
      <c r="H26" s="62"/>
      <c r="I26" s="195"/>
      <c r="J26" s="194"/>
      <c r="K26" s="194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</row>
    <row r="27" spans="1:22" s="8" customFormat="1" x14ac:dyDescent="0.25">
      <c r="B27" s="70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</row>
    <row r="28" spans="1:22" s="8" customFormat="1" x14ac:dyDescent="0.25">
      <c r="B28" s="70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s="8" customFormat="1" x14ac:dyDescent="0.25">
      <c r="B29" s="70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  <row r="30" spans="1:22" s="8" customFormat="1" ht="16.5" x14ac:dyDescent="0.3">
      <c r="B30" s="70"/>
      <c r="C30" s="67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</row>
    <row r="31" spans="1:22" s="8" customFormat="1" ht="16.5" x14ac:dyDescent="0.3">
      <c r="B31" s="70"/>
      <c r="C31" s="67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1:22" s="8" customFormat="1" ht="16.5" x14ac:dyDescent="0.3">
      <c r="B32" s="70"/>
      <c r="C32" s="68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spans="2:22" s="8" customFormat="1" ht="16.5" x14ac:dyDescent="0.3">
      <c r="B33" s="70"/>
      <c r="C33" s="69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  <row r="34" spans="2:22" s="8" customFormat="1" ht="16.5" x14ac:dyDescent="0.3">
      <c r="B34" s="70"/>
      <c r="C34" s="68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2:22" s="8" customFormat="1" x14ac:dyDescent="0.25">
      <c r="B35" s="70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  <row r="36" spans="2:22" s="8" customFormat="1" x14ac:dyDescent="0.25">
      <c r="B36" s="70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</row>
    <row r="37" spans="2:22" s="8" customFormat="1" x14ac:dyDescent="0.25">
      <c r="B37" s="70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</row>
    <row r="38" spans="2:22" s="8" customFormat="1" x14ac:dyDescent="0.25">
      <c r="B38" s="70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2:22" s="8" customFormat="1" x14ac:dyDescent="0.25">
      <c r="B39" s="70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  <row r="40" spans="2:22" s="8" customFormat="1" x14ac:dyDescent="0.25">
      <c r="B40" s="70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</row>
    <row r="41" spans="2:22" s="8" customFormat="1" x14ac:dyDescent="0.25">
      <c r="B41" s="70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2:22" x14ac:dyDescent="0.25">
      <c r="D42" s="1"/>
      <c r="E42" s="1"/>
    </row>
    <row r="43" spans="2:22" x14ac:dyDescent="0.25">
      <c r="D43" s="1"/>
      <c r="E43" s="1"/>
    </row>
  </sheetData>
  <mergeCells count="4">
    <mergeCell ref="I22:I23"/>
    <mergeCell ref="C6:D6"/>
    <mergeCell ref="B4:E4"/>
    <mergeCell ref="B5:E5"/>
  </mergeCells>
  <printOptions horizontalCentered="1" verticalCentered="1" gridLines="1"/>
  <pageMargins left="0" right="0" top="0.75" bottom="0.75" header="0.3" footer="0.3"/>
  <pageSetup paperSize="5" scale="89" orientation="landscape" r:id="rId1"/>
  <ignoredErrors>
    <ignoredError sqref="C7:D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8975-59B8-4B76-A1E8-6648FEBFD6EC}">
  <dimension ref="A1:AG112"/>
  <sheetViews>
    <sheetView zoomScale="70" zoomScaleNormal="70" workbookViewId="0">
      <pane ySplit="6" topLeftCell="A7" activePane="bottomLeft" state="frozen"/>
      <selection activeCell="B24" sqref="B24:C26"/>
      <selection pane="bottomLeft" activeCell="H20" sqref="H20"/>
    </sheetView>
  </sheetViews>
  <sheetFormatPr defaultColWidth="9.140625" defaultRowHeight="12.75" x14ac:dyDescent="0.2"/>
  <cols>
    <col min="1" max="1" width="10.7109375" style="161" customWidth="1"/>
    <col min="2" max="2" width="11.28515625" style="9" customWidth="1"/>
    <col min="3" max="3" width="20.7109375" style="9" customWidth="1"/>
    <col min="4" max="5" width="17.42578125" style="9" customWidth="1"/>
    <col min="6" max="6" width="13.140625" style="9" customWidth="1"/>
    <col min="7" max="11" width="9.140625" style="162"/>
    <col min="12" max="12" width="0" style="162" hidden="1" customWidth="1"/>
    <col min="13" max="13" width="9.28515625" style="162" bestFit="1" customWidth="1"/>
    <col min="14" max="14" width="11.28515625" style="162" bestFit="1" customWidth="1"/>
    <col min="15" max="15" width="9.140625" style="162"/>
    <col min="16" max="16" width="11.28515625" style="162" bestFit="1" customWidth="1"/>
    <col min="17" max="33" width="9.140625" style="162"/>
    <col min="34" max="16384" width="9.140625" style="19"/>
  </cols>
  <sheetData>
    <row r="1" spans="1:12" s="79" customFormat="1" ht="14.25" x14ac:dyDescent="0.2">
      <c r="A1" s="159"/>
      <c r="L1" s="79">
        <v>1000</v>
      </c>
    </row>
    <row r="2" spans="1:12" s="79" customFormat="1" ht="14.25" x14ac:dyDescent="0.2">
      <c r="A2" s="159"/>
    </row>
    <row r="3" spans="1:12" s="79" customFormat="1" ht="14.25" customHeight="1" thickBot="1" x14ac:dyDescent="0.25">
      <c r="A3" s="159"/>
    </row>
    <row r="4" spans="1:12" ht="19.5" customHeight="1" x14ac:dyDescent="0.3">
      <c r="B4" s="292" t="s">
        <v>151</v>
      </c>
      <c r="C4" s="293"/>
      <c r="D4" s="293"/>
      <c r="E4" s="293"/>
      <c r="F4" s="293"/>
      <c r="G4" s="160"/>
      <c r="H4" s="161"/>
      <c r="I4" s="161"/>
    </row>
    <row r="5" spans="1:12" ht="19.5" thickBot="1" x14ac:dyDescent="0.35">
      <c r="A5" s="10"/>
      <c r="B5" s="303" t="s">
        <v>176</v>
      </c>
      <c r="C5" s="304"/>
      <c r="D5" s="304"/>
      <c r="E5" s="304"/>
      <c r="F5" s="305"/>
      <c r="G5" s="161"/>
      <c r="H5" s="161"/>
      <c r="I5" s="161"/>
    </row>
    <row r="6" spans="1:12" ht="21" customHeight="1" thickBot="1" x14ac:dyDescent="0.35">
      <c r="A6" s="10"/>
      <c r="B6" s="11"/>
      <c r="C6" s="12" t="s">
        <v>21</v>
      </c>
      <c r="D6" s="80">
        <v>2025</v>
      </c>
      <c r="E6" s="80">
        <v>2024</v>
      </c>
      <c r="F6" s="13" t="s">
        <v>152</v>
      </c>
    </row>
    <row r="7" spans="1:12" ht="12.75" customHeight="1" x14ac:dyDescent="0.3">
      <c r="A7" s="10"/>
      <c r="B7" s="14"/>
      <c r="C7" s="10"/>
      <c r="D7" s="15"/>
      <c r="E7" s="15"/>
      <c r="F7" s="16"/>
    </row>
    <row r="8" spans="1:12" s="162" customFormat="1" ht="20.25" customHeight="1" x14ac:dyDescent="0.3">
      <c r="A8" s="10"/>
      <c r="B8" s="14" t="s">
        <v>22</v>
      </c>
      <c r="C8" s="10"/>
      <c r="D8" s="260">
        <v>326.367425664</v>
      </c>
      <c r="E8" s="260">
        <v>328.83509135700001</v>
      </c>
      <c r="F8" s="263">
        <v>-7.5042650795470456E-3</v>
      </c>
      <c r="G8" s="163"/>
      <c r="H8" s="163">
        <f>D8-E8</f>
        <v>-2.4676656930000149</v>
      </c>
      <c r="I8" s="163"/>
      <c r="K8" s="161"/>
    </row>
    <row r="9" spans="1:12" s="162" customFormat="1" ht="20.25" customHeight="1" x14ac:dyDescent="0.3">
      <c r="A9" s="10"/>
      <c r="B9" s="14" t="s">
        <v>23</v>
      </c>
      <c r="C9" s="10"/>
      <c r="D9" s="260">
        <v>21.505278445999998</v>
      </c>
      <c r="E9" s="260">
        <v>15.739906846</v>
      </c>
      <c r="F9" s="263">
        <v>0.36629007124430091</v>
      </c>
      <c r="G9" s="163"/>
      <c r="H9" s="163">
        <f t="shared" ref="H9:H19" si="0">D9-E9</f>
        <v>5.7653715999999982</v>
      </c>
      <c r="I9" s="163"/>
      <c r="K9" s="161"/>
    </row>
    <row r="10" spans="1:12" s="162" customFormat="1" ht="20.25" customHeight="1" x14ac:dyDescent="0.3">
      <c r="A10" s="10"/>
      <c r="B10" s="14" t="s">
        <v>24</v>
      </c>
      <c r="C10" s="10"/>
      <c r="D10" s="260">
        <v>4.8460427570000002</v>
      </c>
      <c r="E10" s="260">
        <v>5.6587173049999997</v>
      </c>
      <c r="F10" s="263">
        <v>-0.1436146222187008</v>
      </c>
      <c r="G10" s="163"/>
      <c r="H10" s="163">
        <f t="shared" si="0"/>
        <v>-0.8126745479999995</v>
      </c>
      <c r="I10" s="163"/>
      <c r="K10" s="161"/>
    </row>
    <row r="11" spans="1:12" s="162" customFormat="1" ht="20.25" customHeight="1" x14ac:dyDescent="0.3">
      <c r="A11" s="10"/>
      <c r="B11" s="14" t="s">
        <v>25</v>
      </c>
      <c r="C11" s="10"/>
      <c r="D11" s="260">
        <v>12.920856379</v>
      </c>
      <c r="E11" s="260">
        <v>7.128154984</v>
      </c>
      <c r="F11" s="263">
        <v>0.81265087641927169</v>
      </c>
      <c r="G11" s="163"/>
      <c r="H11" s="163">
        <f t="shared" si="0"/>
        <v>5.7927013949999999</v>
      </c>
      <c r="I11" s="163"/>
      <c r="K11" s="161"/>
    </row>
    <row r="12" spans="1:12" s="162" customFormat="1" ht="20.25" customHeight="1" x14ac:dyDescent="0.3">
      <c r="A12" s="10"/>
      <c r="B12" s="14" t="s">
        <v>26</v>
      </c>
      <c r="C12" s="10"/>
      <c r="D12" s="260">
        <v>1.5937348899999999</v>
      </c>
      <c r="E12" s="260">
        <v>2.2659948280000002</v>
      </c>
      <c r="F12" s="263">
        <v>-0.29667320052682844</v>
      </c>
      <c r="G12" s="163"/>
      <c r="H12" s="163">
        <f t="shared" si="0"/>
        <v>-0.67225993800000028</v>
      </c>
      <c r="I12" s="163"/>
      <c r="K12" s="161"/>
    </row>
    <row r="13" spans="1:12" s="162" customFormat="1" ht="20.25" customHeight="1" x14ac:dyDescent="0.3">
      <c r="A13" s="10"/>
      <c r="B13" s="14" t="s">
        <v>27</v>
      </c>
      <c r="C13" s="10"/>
      <c r="D13" s="260">
        <v>0.67251429000000007</v>
      </c>
      <c r="E13" s="260">
        <v>0.63635038300000002</v>
      </c>
      <c r="F13" s="263">
        <v>5.6830180300213806E-2</v>
      </c>
      <c r="G13" s="163"/>
      <c r="H13" s="163">
        <f t="shared" si="0"/>
        <v>3.6163907000000051E-2</v>
      </c>
      <c r="I13" s="163"/>
      <c r="K13" s="161"/>
    </row>
    <row r="14" spans="1:12" s="162" customFormat="1" ht="20.25" customHeight="1" x14ac:dyDescent="0.3">
      <c r="A14" s="10"/>
      <c r="B14" s="14" t="s">
        <v>28</v>
      </c>
      <c r="C14" s="10"/>
      <c r="D14" s="260">
        <v>2.4348866889999998</v>
      </c>
      <c r="E14" s="260">
        <v>2.9503176039999999</v>
      </c>
      <c r="F14" s="263">
        <v>-0.17470353507066017</v>
      </c>
      <c r="G14" s="163"/>
      <c r="H14" s="163">
        <f t="shared" si="0"/>
        <v>-0.51543091500000005</v>
      </c>
      <c r="I14" s="163"/>
      <c r="K14" s="161"/>
    </row>
    <row r="15" spans="1:12" s="162" customFormat="1" ht="20.25" customHeight="1" x14ac:dyDescent="0.3">
      <c r="A15" s="10"/>
      <c r="B15" s="14" t="s">
        <v>29</v>
      </c>
      <c r="C15" s="10"/>
      <c r="D15" s="260">
        <v>3.4289860920000002</v>
      </c>
      <c r="E15" s="260">
        <v>5.0074695800000004</v>
      </c>
      <c r="F15" s="263">
        <v>-0.31522577676847319</v>
      </c>
      <c r="G15" s="163"/>
      <c r="H15" s="163">
        <f t="shared" si="0"/>
        <v>-1.5784834880000003</v>
      </c>
      <c r="I15" s="163"/>
      <c r="K15" s="161"/>
    </row>
    <row r="16" spans="1:12" s="162" customFormat="1" ht="20.25" customHeight="1" x14ac:dyDescent="0.3">
      <c r="A16" s="10"/>
      <c r="B16" s="14" t="s">
        <v>30</v>
      </c>
      <c r="C16" s="10"/>
      <c r="D16" s="260">
        <v>3.4646753669999999</v>
      </c>
      <c r="E16" s="260">
        <v>5.2928887620000005</v>
      </c>
      <c r="F16" s="263">
        <v>-0.34540937420139195</v>
      </c>
      <c r="G16" s="163"/>
      <c r="H16" s="163">
        <f t="shared" si="0"/>
        <v>-1.8282133950000006</v>
      </c>
      <c r="I16" s="163"/>
      <c r="K16" s="161"/>
    </row>
    <row r="17" spans="1:16" s="162" customFormat="1" ht="20.25" customHeight="1" x14ac:dyDescent="0.3">
      <c r="A17" s="10"/>
      <c r="B17" s="14" t="s">
        <v>31</v>
      </c>
      <c r="C17" s="10"/>
      <c r="D17" s="260">
        <v>3.016407198</v>
      </c>
      <c r="E17" s="260">
        <v>2.8810828870000003</v>
      </c>
      <c r="F17" s="263">
        <v>4.6969947171811244E-2</v>
      </c>
      <c r="G17" s="163"/>
      <c r="H17" s="163">
        <f t="shared" si="0"/>
        <v>0.13532431099999975</v>
      </c>
      <c r="I17" s="163"/>
      <c r="K17" s="161"/>
    </row>
    <row r="18" spans="1:16" s="162" customFormat="1" ht="20.25" customHeight="1" x14ac:dyDescent="0.3">
      <c r="A18" s="10"/>
      <c r="B18" s="14" t="s">
        <v>32</v>
      </c>
      <c r="C18" s="10"/>
      <c r="D18" s="260">
        <v>4.6054995669999998</v>
      </c>
      <c r="E18" s="260">
        <v>2.7583364419999996</v>
      </c>
      <c r="F18" s="263">
        <v>0.66966563500885679</v>
      </c>
      <c r="G18" s="163"/>
      <c r="H18" s="163">
        <f t="shared" si="0"/>
        <v>1.8471631250000002</v>
      </c>
      <c r="I18" s="163"/>
      <c r="K18" s="161"/>
      <c r="N18" s="163"/>
      <c r="P18" s="170"/>
    </row>
    <row r="19" spans="1:16" s="162" customFormat="1" ht="20.25" customHeight="1" x14ac:dyDescent="0.3">
      <c r="A19" s="10"/>
      <c r="B19" s="14" t="s">
        <v>33</v>
      </c>
      <c r="C19" s="10"/>
      <c r="D19" s="260">
        <v>33.194886594000081</v>
      </c>
      <c r="E19" s="260">
        <v>36.180763651000063</v>
      </c>
      <c r="F19" s="263">
        <v>-8.2526645534676257E-2</v>
      </c>
      <c r="G19" s="163"/>
      <c r="H19" s="163">
        <f t="shared" si="0"/>
        <v>-2.985877056999982</v>
      </c>
      <c r="I19" s="163"/>
      <c r="K19" s="161"/>
    </row>
    <row r="20" spans="1:16" s="162" customFormat="1" ht="6" customHeight="1" thickBot="1" x14ac:dyDescent="0.35">
      <c r="A20" s="10"/>
      <c r="B20" s="14"/>
      <c r="C20" s="10"/>
      <c r="D20" s="15"/>
      <c r="E20" s="262"/>
      <c r="F20" s="264"/>
      <c r="K20" s="161"/>
      <c r="N20" s="163"/>
    </row>
    <row r="21" spans="1:16" s="162" customFormat="1" ht="24" customHeight="1" thickBot="1" x14ac:dyDescent="0.35">
      <c r="A21" s="10"/>
      <c r="B21" s="17" t="s">
        <v>34</v>
      </c>
      <c r="C21" s="18"/>
      <c r="D21" s="261">
        <v>418.05119393300004</v>
      </c>
      <c r="E21" s="261">
        <v>415.33507462900002</v>
      </c>
      <c r="F21" s="279">
        <v>6.5395856741119474E-3</v>
      </c>
      <c r="H21" s="164"/>
      <c r="K21" s="161"/>
      <c r="N21" s="170"/>
    </row>
    <row r="22" spans="1:16" s="161" customFormat="1" ht="18.75" x14ac:dyDescent="0.3">
      <c r="A22" s="10"/>
      <c r="B22" s="166"/>
      <c r="C22" s="10"/>
      <c r="D22" s="167"/>
      <c r="E22" s="167"/>
      <c r="F22" s="167"/>
    </row>
    <row r="23" spans="1:16" s="162" customFormat="1" ht="14.25" x14ac:dyDescent="0.2">
      <c r="A23" s="161"/>
      <c r="B23" s="168"/>
      <c r="D23" s="163"/>
      <c r="E23" s="163"/>
    </row>
    <row r="24" spans="1:16" s="162" customFormat="1" ht="14.25" x14ac:dyDescent="0.2">
      <c r="A24" s="161"/>
      <c r="B24" s="168"/>
    </row>
    <row r="25" spans="1:16" s="162" customFormat="1" ht="14.25" x14ac:dyDescent="0.2">
      <c r="A25" s="161"/>
      <c r="B25" s="168"/>
    </row>
    <row r="26" spans="1:16" s="162" customFormat="1" ht="14.25" x14ac:dyDescent="0.2">
      <c r="A26" s="161"/>
      <c r="B26" s="168"/>
    </row>
    <row r="27" spans="1:16" s="162" customFormat="1" ht="14.25" x14ac:dyDescent="0.2">
      <c r="A27" s="161"/>
      <c r="B27" s="168"/>
    </row>
    <row r="28" spans="1:16" s="162" customFormat="1" ht="14.25" x14ac:dyDescent="0.2">
      <c r="A28" s="161"/>
      <c r="B28" s="168"/>
    </row>
    <row r="29" spans="1:16" s="162" customFormat="1" ht="14.25" x14ac:dyDescent="0.2">
      <c r="A29" s="161"/>
      <c r="B29" s="168"/>
    </row>
    <row r="30" spans="1:16" s="162" customFormat="1" ht="14.25" x14ac:dyDescent="0.2">
      <c r="A30" s="161"/>
      <c r="B30" s="168"/>
    </row>
    <row r="31" spans="1:16" s="162" customFormat="1" ht="14.25" x14ac:dyDescent="0.2">
      <c r="A31" s="161"/>
      <c r="B31" s="168"/>
    </row>
    <row r="32" spans="1:16" s="162" customFormat="1" ht="14.25" x14ac:dyDescent="0.2">
      <c r="A32" s="161"/>
      <c r="B32" s="168"/>
    </row>
    <row r="33" spans="1:3" s="162" customFormat="1" ht="14.25" x14ac:dyDescent="0.2">
      <c r="A33" s="161"/>
      <c r="B33" s="168"/>
    </row>
    <row r="34" spans="1:3" s="162" customFormat="1" ht="14.25" x14ac:dyDescent="0.2">
      <c r="A34" s="161"/>
      <c r="B34" s="168"/>
    </row>
    <row r="35" spans="1:3" s="162" customFormat="1" ht="14.25" x14ac:dyDescent="0.2">
      <c r="A35" s="161"/>
      <c r="B35" s="168"/>
    </row>
    <row r="36" spans="1:3" s="162" customFormat="1" x14ac:dyDescent="0.2">
      <c r="A36" s="161"/>
    </row>
    <row r="37" spans="1:3" s="162" customFormat="1" x14ac:dyDescent="0.2">
      <c r="A37" s="161"/>
      <c r="B37" s="169"/>
    </row>
    <row r="38" spans="1:3" s="162" customFormat="1" x14ac:dyDescent="0.2">
      <c r="A38" s="165"/>
      <c r="B38" s="169"/>
      <c r="C38" s="169"/>
    </row>
    <row r="39" spans="1:3" s="162" customFormat="1" x14ac:dyDescent="0.2">
      <c r="A39" s="161"/>
    </row>
    <row r="40" spans="1:3" s="162" customFormat="1" x14ac:dyDescent="0.2">
      <c r="A40" s="161"/>
    </row>
    <row r="41" spans="1:3" s="162" customFormat="1" x14ac:dyDescent="0.2">
      <c r="A41" s="161"/>
    </row>
    <row r="42" spans="1:3" s="162" customFormat="1" x14ac:dyDescent="0.2">
      <c r="A42" s="161"/>
    </row>
    <row r="43" spans="1:3" s="162" customFormat="1" x14ac:dyDescent="0.2">
      <c r="A43" s="161"/>
    </row>
    <row r="44" spans="1:3" s="162" customFormat="1" x14ac:dyDescent="0.2">
      <c r="A44" s="161"/>
    </row>
    <row r="45" spans="1:3" s="162" customFormat="1" x14ac:dyDescent="0.2">
      <c r="A45" s="161"/>
    </row>
    <row r="46" spans="1:3" s="162" customFormat="1" x14ac:dyDescent="0.2">
      <c r="A46" s="161"/>
    </row>
    <row r="47" spans="1:3" s="162" customFormat="1" x14ac:dyDescent="0.2">
      <c r="A47" s="161"/>
    </row>
    <row r="48" spans="1:3" s="162" customFormat="1" x14ac:dyDescent="0.2">
      <c r="A48" s="161"/>
    </row>
    <row r="49" spans="1:5" s="162" customFormat="1" x14ac:dyDescent="0.2">
      <c r="A49" s="161"/>
    </row>
    <row r="50" spans="1:5" s="162" customFormat="1" x14ac:dyDescent="0.2">
      <c r="A50" s="161"/>
    </row>
    <row r="51" spans="1:5" s="162" customFormat="1" x14ac:dyDescent="0.2">
      <c r="A51" s="161"/>
    </row>
    <row r="52" spans="1:5" s="162" customFormat="1" x14ac:dyDescent="0.2">
      <c r="A52" s="161"/>
    </row>
    <row r="53" spans="1:5" s="162" customFormat="1" x14ac:dyDescent="0.2">
      <c r="A53" s="161"/>
    </row>
    <row r="54" spans="1:5" s="162" customFormat="1" x14ac:dyDescent="0.2">
      <c r="A54" s="161"/>
    </row>
    <row r="55" spans="1:5" s="162" customFormat="1" x14ac:dyDescent="0.2">
      <c r="A55" s="161"/>
    </row>
    <row r="56" spans="1:5" s="162" customFormat="1" x14ac:dyDescent="0.2">
      <c r="A56" s="161"/>
    </row>
    <row r="57" spans="1:5" s="162" customFormat="1" x14ac:dyDescent="0.2">
      <c r="A57" s="161"/>
    </row>
    <row r="58" spans="1:5" s="162" customFormat="1" x14ac:dyDescent="0.2">
      <c r="A58" s="161"/>
    </row>
    <row r="59" spans="1:5" s="162" customFormat="1" x14ac:dyDescent="0.2">
      <c r="A59" s="161"/>
    </row>
    <row r="60" spans="1:5" s="162" customFormat="1" x14ac:dyDescent="0.2">
      <c r="A60" s="161"/>
    </row>
    <row r="61" spans="1:5" s="162" customFormat="1" x14ac:dyDescent="0.2">
      <c r="A61" s="161"/>
    </row>
    <row r="62" spans="1:5" x14ac:dyDescent="0.2">
      <c r="E62" s="19"/>
    </row>
    <row r="63" spans="1:5" x14ac:dyDescent="0.2">
      <c r="E63" s="19"/>
    </row>
    <row r="64" spans="1:5" x14ac:dyDescent="0.2">
      <c r="E64" s="19"/>
    </row>
    <row r="65" spans="5:5" x14ac:dyDescent="0.2">
      <c r="E65" s="19"/>
    </row>
    <row r="66" spans="5:5" x14ac:dyDescent="0.2">
      <c r="E66" s="19"/>
    </row>
    <row r="67" spans="5:5" x14ac:dyDescent="0.2">
      <c r="E67" s="19"/>
    </row>
    <row r="68" spans="5:5" x14ac:dyDescent="0.2">
      <c r="E68" s="19"/>
    </row>
    <row r="69" spans="5:5" x14ac:dyDescent="0.2">
      <c r="E69" s="19"/>
    </row>
    <row r="70" spans="5:5" x14ac:dyDescent="0.2">
      <c r="E70" s="19"/>
    </row>
    <row r="71" spans="5:5" x14ac:dyDescent="0.2">
      <c r="E71" s="19"/>
    </row>
    <row r="72" spans="5:5" x14ac:dyDescent="0.2">
      <c r="E72" s="19"/>
    </row>
    <row r="73" spans="5:5" x14ac:dyDescent="0.2">
      <c r="E73" s="19"/>
    </row>
    <row r="74" spans="5:5" x14ac:dyDescent="0.2">
      <c r="E74" s="19"/>
    </row>
    <row r="75" spans="5:5" x14ac:dyDescent="0.2">
      <c r="E75" s="19"/>
    </row>
    <row r="76" spans="5:5" x14ac:dyDescent="0.2">
      <c r="E76" s="19"/>
    </row>
    <row r="77" spans="5:5" x14ac:dyDescent="0.2">
      <c r="E77" s="19"/>
    </row>
    <row r="78" spans="5:5" x14ac:dyDescent="0.2">
      <c r="E78" s="19"/>
    </row>
    <row r="79" spans="5:5" x14ac:dyDescent="0.2">
      <c r="E79" s="19"/>
    </row>
    <row r="80" spans="5:5" x14ac:dyDescent="0.2">
      <c r="E80" s="19"/>
    </row>
    <row r="81" spans="5:5" x14ac:dyDescent="0.2">
      <c r="E81" s="19"/>
    </row>
    <row r="82" spans="5:5" x14ac:dyDescent="0.2">
      <c r="E82" s="19"/>
    </row>
    <row r="83" spans="5:5" x14ac:dyDescent="0.2">
      <c r="E83" s="19"/>
    </row>
    <row r="84" spans="5:5" x14ac:dyDescent="0.2">
      <c r="E84" s="19"/>
    </row>
    <row r="85" spans="5:5" x14ac:dyDescent="0.2">
      <c r="E85" s="19"/>
    </row>
    <row r="86" spans="5:5" x14ac:dyDescent="0.2">
      <c r="E86" s="19"/>
    </row>
    <row r="87" spans="5:5" x14ac:dyDescent="0.2">
      <c r="E87" s="19"/>
    </row>
    <row r="88" spans="5:5" x14ac:dyDescent="0.2">
      <c r="E88" s="19"/>
    </row>
    <row r="89" spans="5:5" x14ac:dyDescent="0.2">
      <c r="E89" s="19"/>
    </row>
    <row r="90" spans="5:5" x14ac:dyDescent="0.2">
      <c r="E90" s="19"/>
    </row>
    <row r="91" spans="5:5" x14ac:dyDescent="0.2">
      <c r="E91" s="19"/>
    </row>
    <row r="92" spans="5:5" x14ac:dyDescent="0.2">
      <c r="E92" s="19"/>
    </row>
    <row r="93" spans="5:5" x14ac:dyDescent="0.2">
      <c r="E93" s="19"/>
    </row>
    <row r="94" spans="5:5" x14ac:dyDescent="0.2">
      <c r="E94" s="19"/>
    </row>
    <row r="95" spans="5:5" x14ac:dyDescent="0.2">
      <c r="E95" s="19"/>
    </row>
    <row r="96" spans="5:5" x14ac:dyDescent="0.2">
      <c r="E96" s="19"/>
    </row>
    <row r="97" spans="5:5" x14ac:dyDescent="0.2">
      <c r="E97" s="19"/>
    </row>
    <row r="98" spans="5:5" x14ac:dyDescent="0.2">
      <c r="E98" s="19"/>
    </row>
    <row r="99" spans="5:5" x14ac:dyDescent="0.2">
      <c r="E99" s="19"/>
    </row>
    <row r="100" spans="5:5" x14ac:dyDescent="0.2">
      <c r="E100" s="19"/>
    </row>
    <row r="101" spans="5:5" x14ac:dyDescent="0.2">
      <c r="E101" s="19"/>
    </row>
    <row r="102" spans="5:5" x14ac:dyDescent="0.2">
      <c r="E102" s="19"/>
    </row>
    <row r="103" spans="5:5" x14ac:dyDescent="0.2">
      <c r="E103" s="19"/>
    </row>
    <row r="104" spans="5:5" x14ac:dyDescent="0.2">
      <c r="E104" s="19"/>
    </row>
    <row r="105" spans="5:5" x14ac:dyDescent="0.2">
      <c r="E105" s="19"/>
    </row>
    <row r="106" spans="5:5" x14ac:dyDescent="0.2">
      <c r="E106" s="19"/>
    </row>
    <row r="107" spans="5:5" x14ac:dyDescent="0.2">
      <c r="E107" s="19"/>
    </row>
    <row r="108" spans="5:5" x14ac:dyDescent="0.2">
      <c r="E108" s="19"/>
    </row>
    <row r="109" spans="5:5" x14ac:dyDescent="0.2">
      <c r="E109" s="19"/>
    </row>
    <row r="110" spans="5:5" x14ac:dyDescent="0.2">
      <c r="E110" s="19"/>
    </row>
    <row r="111" spans="5:5" x14ac:dyDescent="0.2">
      <c r="E111" s="19"/>
    </row>
    <row r="112" spans="5:5" x14ac:dyDescent="0.2">
      <c r="E112" s="19"/>
    </row>
  </sheetData>
  <mergeCells count="2">
    <mergeCell ref="B4:F4"/>
    <mergeCell ref="B5:F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FB05-1CF5-4053-B710-E84D0B08A4C6}">
  <dimension ref="A1:AM114"/>
  <sheetViews>
    <sheetView zoomScale="90" zoomScaleNormal="90" workbookViewId="0">
      <selection activeCell="H17" sqref="H17"/>
    </sheetView>
  </sheetViews>
  <sheetFormatPr defaultColWidth="9.140625" defaultRowHeight="12.75" x14ac:dyDescent="0.2"/>
  <cols>
    <col min="1" max="1" width="10.7109375" style="161" customWidth="1"/>
    <col min="2" max="2" width="11.28515625" style="9" customWidth="1"/>
    <col min="3" max="3" width="20.7109375" style="9" customWidth="1"/>
    <col min="4" max="5" width="17.5703125" style="9" customWidth="1"/>
    <col min="6" max="6" width="13.140625" style="9" customWidth="1"/>
    <col min="7" max="10" width="9.140625" style="162"/>
    <col min="11" max="11" width="9.140625" style="162" customWidth="1"/>
    <col min="12" max="12" width="9.28515625" style="162" bestFit="1" customWidth="1"/>
    <col min="13" max="13" width="11.28515625" style="162" bestFit="1" customWidth="1"/>
    <col min="14" max="14" width="9.140625" style="162"/>
    <col min="15" max="15" width="11.28515625" style="162" bestFit="1" customWidth="1"/>
    <col min="16" max="39" width="9.140625" style="162"/>
    <col min="40" max="16384" width="9.140625" style="19"/>
  </cols>
  <sheetData>
    <row r="1" spans="1:10" s="79" customFormat="1" ht="14.25" x14ac:dyDescent="0.2">
      <c r="A1" s="159"/>
    </row>
    <row r="2" spans="1:10" s="79" customFormat="1" ht="14.25" x14ac:dyDescent="0.2">
      <c r="A2" s="159"/>
    </row>
    <row r="3" spans="1:10" s="79" customFormat="1" ht="14.25" customHeight="1" thickBot="1" x14ac:dyDescent="0.25">
      <c r="A3" s="159"/>
    </row>
    <row r="4" spans="1:10" ht="18.75" x14ac:dyDescent="0.3">
      <c r="B4" s="292" t="s">
        <v>153</v>
      </c>
      <c r="C4" s="293"/>
      <c r="D4" s="293"/>
      <c r="E4" s="293"/>
      <c r="F4" s="293"/>
      <c r="G4" s="160"/>
    </row>
    <row r="5" spans="1:10" ht="19.5" thickBot="1" x14ac:dyDescent="0.35">
      <c r="A5" s="10"/>
      <c r="B5" s="29"/>
      <c r="C5" s="304" t="s">
        <v>177</v>
      </c>
      <c r="D5" s="304"/>
      <c r="E5" s="304"/>
      <c r="F5" s="81"/>
      <c r="G5" s="160"/>
    </row>
    <row r="6" spans="1:10" ht="19.5" thickBot="1" x14ac:dyDescent="0.35">
      <c r="A6" s="10"/>
      <c r="B6" s="11"/>
      <c r="C6" s="12" t="s">
        <v>21</v>
      </c>
      <c r="D6" s="80">
        <v>2025</v>
      </c>
      <c r="E6" s="80">
        <v>2024</v>
      </c>
      <c r="F6" s="82" t="s">
        <v>152</v>
      </c>
    </row>
    <row r="7" spans="1:10" ht="12.75" customHeight="1" x14ac:dyDescent="0.3">
      <c r="A7" s="10"/>
      <c r="B7" s="14"/>
      <c r="C7" s="10"/>
      <c r="D7" s="15"/>
      <c r="E7" s="15"/>
      <c r="F7" s="15"/>
    </row>
    <row r="8" spans="1:10" ht="20.25" customHeight="1" x14ac:dyDescent="0.3">
      <c r="A8" s="10"/>
      <c r="B8" s="14" t="s">
        <v>22</v>
      </c>
      <c r="C8" s="10"/>
      <c r="D8" s="265">
        <v>1063.2527513119999</v>
      </c>
      <c r="E8" s="265">
        <v>978.88741325499996</v>
      </c>
      <c r="F8" s="267">
        <v>8.6184924757044312E-2</v>
      </c>
      <c r="G8" s="163"/>
      <c r="H8" s="163"/>
      <c r="J8" s="161"/>
    </row>
    <row r="9" spans="1:10" ht="20.25" customHeight="1" x14ac:dyDescent="0.3">
      <c r="A9" s="10"/>
      <c r="B9" s="14" t="s">
        <v>23</v>
      </c>
      <c r="C9" s="10"/>
      <c r="D9" s="265">
        <v>58.795305667999997</v>
      </c>
      <c r="E9" s="265">
        <v>47.361825789999997</v>
      </c>
      <c r="F9" s="267">
        <v>0.24140707600031064</v>
      </c>
      <c r="G9" s="163"/>
      <c r="H9" s="163"/>
      <c r="J9" s="161"/>
    </row>
    <row r="10" spans="1:10" ht="20.25" customHeight="1" x14ac:dyDescent="0.3">
      <c r="A10" s="10"/>
      <c r="B10" s="14" t="s">
        <v>24</v>
      </c>
      <c r="C10" s="10"/>
      <c r="D10" s="265">
        <v>14.178149092999998</v>
      </c>
      <c r="E10" s="265">
        <v>14.057138054999999</v>
      </c>
      <c r="F10" s="267">
        <v>8.6085117416170309E-3</v>
      </c>
      <c r="G10" s="163"/>
      <c r="H10" s="163"/>
      <c r="J10" s="161"/>
    </row>
    <row r="11" spans="1:10" ht="20.25" customHeight="1" x14ac:dyDescent="0.3">
      <c r="A11" s="10"/>
      <c r="B11" s="14" t="s">
        <v>25</v>
      </c>
      <c r="C11" s="10"/>
      <c r="D11" s="265">
        <v>34.372646357999997</v>
      </c>
      <c r="E11" s="265">
        <v>21.493984427999997</v>
      </c>
      <c r="F11" s="267">
        <v>0.59917517727532621</v>
      </c>
      <c r="G11" s="163"/>
      <c r="H11" s="163"/>
      <c r="J11" s="161"/>
    </row>
    <row r="12" spans="1:10" ht="20.25" customHeight="1" x14ac:dyDescent="0.3">
      <c r="A12" s="10"/>
      <c r="B12" s="14" t="s">
        <v>26</v>
      </c>
      <c r="C12" s="10"/>
      <c r="D12" s="265">
        <v>4.5218753399999994</v>
      </c>
      <c r="E12" s="265">
        <v>5.6319531249999999</v>
      </c>
      <c r="F12" s="267">
        <v>-0.19710351992675734</v>
      </c>
      <c r="G12" s="163"/>
      <c r="H12" s="163"/>
      <c r="J12" s="161"/>
    </row>
    <row r="13" spans="1:10" ht="20.25" customHeight="1" x14ac:dyDescent="0.3">
      <c r="A13" s="10"/>
      <c r="B13" s="14" t="s">
        <v>27</v>
      </c>
      <c r="C13" s="10"/>
      <c r="D13" s="265">
        <v>1.4827871269999999</v>
      </c>
      <c r="E13" s="265">
        <v>2.8732537169999999</v>
      </c>
      <c r="F13" s="268">
        <v>-0.48393449620307238</v>
      </c>
      <c r="G13" s="163"/>
      <c r="H13" s="163"/>
      <c r="J13" s="161"/>
    </row>
    <row r="14" spans="1:10" ht="20.25" customHeight="1" x14ac:dyDescent="0.3">
      <c r="A14" s="10"/>
      <c r="B14" s="14" t="s">
        <v>28</v>
      </c>
      <c r="C14" s="10"/>
      <c r="D14" s="265">
        <v>7.4092845980000002</v>
      </c>
      <c r="E14" s="265">
        <v>8.5800834740000003</v>
      </c>
      <c r="F14" s="267">
        <v>-0.136455417892826</v>
      </c>
      <c r="G14" s="163"/>
      <c r="H14" s="163"/>
      <c r="J14" s="161"/>
    </row>
    <row r="15" spans="1:10" ht="20.25" customHeight="1" x14ac:dyDescent="0.3">
      <c r="A15" s="10"/>
      <c r="B15" s="14" t="s">
        <v>29</v>
      </c>
      <c r="C15" s="10"/>
      <c r="D15" s="265">
        <v>14.006723371000001</v>
      </c>
      <c r="E15" s="265">
        <v>13.02782612</v>
      </c>
      <c r="F15" s="267">
        <v>7.5138955799941343E-2</v>
      </c>
      <c r="G15" s="163"/>
      <c r="H15" s="163"/>
      <c r="J15" s="161"/>
    </row>
    <row r="16" spans="1:10" ht="20.25" customHeight="1" x14ac:dyDescent="0.3">
      <c r="A16" s="10"/>
      <c r="B16" s="14" t="s">
        <v>30</v>
      </c>
      <c r="C16" s="10"/>
      <c r="D16" s="265">
        <v>8.8803662159999988</v>
      </c>
      <c r="E16" s="265">
        <v>13.265137612</v>
      </c>
      <c r="F16" s="267">
        <v>-0.3305485042261016</v>
      </c>
      <c r="G16" s="163"/>
      <c r="H16" s="163"/>
      <c r="J16" s="161"/>
    </row>
    <row r="17" spans="1:15" ht="20.25" customHeight="1" x14ac:dyDescent="0.3">
      <c r="A17" s="10"/>
      <c r="B17" s="14" t="s">
        <v>31</v>
      </c>
      <c r="C17" s="10"/>
      <c r="D17" s="265">
        <v>8.322257991999999</v>
      </c>
      <c r="E17" s="265">
        <v>7.3675361250000009</v>
      </c>
      <c r="F17" s="267">
        <v>0.12958495904219247</v>
      </c>
      <c r="G17" s="163"/>
      <c r="H17" s="163"/>
      <c r="J17" s="161"/>
    </row>
    <row r="18" spans="1:15" ht="20.25" customHeight="1" x14ac:dyDescent="0.3">
      <c r="A18" s="10"/>
      <c r="B18" s="14" t="s">
        <v>32</v>
      </c>
      <c r="C18" s="10"/>
      <c r="D18" s="265">
        <v>9.9693125619999989</v>
      </c>
      <c r="E18" s="265">
        <v>8.7196529529999989</v>
      </c>
      <c r="F18" s="267">
        <v>0.14331529198877746</v>
      </c>
      <c r="G18" s="163"/>
      <c r="H18" s="163"/>
      <c r="J18" s="161"/>
      <c r="M18" s="163"/>
      <c r="O18" s="171"/>
    </row>
    <row r="19" spans="1:15" ht="20.25" customHeight="1" x14ac:dyDescent="0.3">
      <c r="A19" s="10"/>
      <c r="B19" s="14" t="s">
        <v>33</v>
      </c>
      <c r="C19" s="10"/>
      <c r="D19" s="265">
        <v>105.00174953800001</v>
      </c>
      <c r="E19" s="265">
        <v>121.37742301200007</v>
      </c>
      <c r="F19" s="267">
        <v>-0.13491531676678503</v>
      </c>
      <c r="G19" s="163"/>
      <c r="H19" s="163"/>
      <c r="J19" s="161"/>
    </row>
    <row r="20" spans="1:15" ht="5.0999999999999996" customHeight="1" thickBot="1" x14ac:dyDescent="0.35">
      <c r="A20" s="10"/>
      <c r="B20" s="14"/>
      <c r="C20" s="10"/>
      <c r="D20" s="15"/>
      <c r="E20" s="262"/>
      <c r="F20" s="269"/>
      <c r="H20" s="163"/>
      <c r="J20" s="161"/>
      <c r="M20" s="163"/>
    </row>
    <row r="21" spans="1:15" ht="24" customHeight="1" thickBot="1" x14ac:dyDescent="0.4">
      <c r="A21" s="10"/>
      <c r="B21" s="181" t="s">
        <v>34</v>
      </c>
      <c r="C21" s="83"/>
      <c r="D21" s="266">
        <v>1330.193209175</v>
      </c>
      <c r="E21" s="266">
        <v>1242.643227666</v>
      </c>
      <c r="F21" s="280">
        <v>7.0454640205492414E-2</v>
      </c>
      <c r="H21" s="163"/>
      <c r="J21" s="161"/>
      <c r="M21" s="171"/>
    </row>
    <row r="22" spans="1:15" s="161" customFormat="1" ht="18.75" x14ac:dyDescent="0.3">
      <c r="A22" s="10"/>
      <c r="B22" s="166"/>
      <c r="C22" s="10"/>
      <c r="D22" s="173"/>
      <c r="E22" s="173"/>
      <c r="F22" s="173"/>
    </row>
    <row r="23" spans="1:15" s="162" customFormat="1" ht="23.25" customHeight="1" x14ac:dyDescent="0.35">
      <c r="A23" s="172"/>
      <c r="B23" s="174"/>
      <c r="C23" s="172"/>
      <c r="D23" s="175"/>
      <c r="E23" s="175"/>
      <c r="F23" s="175"/>
    </row>
    <row r="24" spans="1:15" s="162" customFormat="1" ht="14.25" x14ac:dyDescent="0.2">
      <c r="A24" s="161"/>
      <c r="B24" s="168"/>
    </row>
    <row r="25" spans="1:15" s="162" customFormat="1" ht="14.25" x14ac:dyDescent="0.2">
      <c r="A25" s="161"/>
      <c r="B25" s="168"/>
      <c r="D25" s="163"/>
      <c r="E25" s="163"/>
    </row>
    <row r="26" spans="1:15" s="162" customFormat="1" ht="14.25" x14ac:dyDescent="0.2">
      <c r="A26" s="161"/>
      <c r="B26" s="168"/>
    </row>
    <row r="27" spans="1:15" s="162" customFormat="1" ht="14.25" x14ac:dyDescent="0.2">
      <c r="A27" s="161"/>
      <c r="B27" s="168"/>
    </row>
    <row r="28" spans="1:15" s="162" customFormat="1" ht="14.25" x14ac:dyDescent="0.2">
      <c r="A28" s="161"/>
      <c r="B28" s="168"/>
    </row>
    <row r="29" spans="1:15" s="162" customFormat="1" ht="14.25" x14ac:dyDescent="0.2">
      <c r="A29" s="161"/>
      <c r="B29" s="168"/>
    </row>
    <row r="30" spans="1:15" s="162" customFormat="1" ht="14.25" x14ac:dyDescent="0.2">
      <c r="A30" s="161"/>
      <c r="B30" s="168"/>
    </row>
    <row r="31" spans="1:15" s="162" customFormat="1" ht="14.25" x14ac:dyDescent="0.2">
      <c r="A31" s="161"/>
      <c r="B31" s="168"/>
    </row>
    <row r="32" spans="1:15" s="162" customFormat="1" ht="14.25" x14ac:dyDescent="0.2">
      <c r="A32" s="161"/>
      <c r="B32" s="168"/>
    </row>
    <row r="33" spans="1:3" s="162" customFormat="1" ht="14.25" x14ac:dyDescent="0.2">
      <c r="A33" s="161"/>
      <c r="B33" s="168"/>
    </row>
    <row r="34" spans="1:3" s="162" customFormat="1" ht="14.25" x14ac:dyDescent="0.2">
      <c r="A34" s="161"/>
      <c r="B34" s="168"/>
    </row>
    <row r="35" spans="1:3" s="162" customFormat="1" ht="14.25" x14ac:dyDescent="0.2">
      <c r="A35" s="161"/>
      <c r="B35" s="168"/>
    </row>
    <row r="36" spans="1:3" s="162" customFormat="1" ht="14.25" x14ac:dyDescent="0.2">
      <c r="A36" s="161"/>
      <c r="B36" s="168"/>
    </row>
    <row r="37" spans="1:3" s="162" customFormat="1" ht="14.25" x14ac:dyDescent="0.2">
      <c r="A37" s="161"/>
      <c r="B37" s="168"/>
    </row>
    <row r="38" spans="1:3" s="162" customFormat="1" x14ac:dyDescent="0.2">
      <c r="A38" s="161"/>
    </row>
    <row r="39" spans="1:3" s="162" customFormat="1" x14ac:dyDescent="0.2">
      <c r="A39" s="161"/>
      <c r="B39" s="169"/>
    </row>
    <row r="40" spans="1:3" s="162" customFormat="1" x14ac:dyDescent="0.2">
      <c r="A40" s="165"/>
      <c r="B40" s="169"/>
      <c r="C40" s="169"/>
    </row>
    <row r="41" spans="1:3" s="162" customFormat="1" x14ac:dyDescent="0.2">
      <c r="A41" s="161"/>
    </row>
    <row r="42" spans="1:3" s="162" customFormat="1" x14ac:dyDescent="0.2">
      <c r="A42" s="161"/>
    </row>
    <row r="43" spans="1:3" s="162" customFormat="1" x14ac:dyDescent="0.2">
      <c r="A43" s="161"/>
    </row>
    <row r="44" spans="1:3" s="162" customFormat="1" x14ac:dyDescent="0.2">
      <c r="A44" s="161"/>
    </row>
    <row r="45" spans="1:3" s="162" customFormat="1" x14ac:dyDescent="0.2">
      <c r="A45" s="161"/>
    </row>
    <row r="46" spans="1:3" s="162" customFormat="1" x14ac:dyDescent="0.2">
      <c r="A46" s="161"/>
    </row>
    <row r="47" spans="1:3" s="162" customFormat="1" x14ac:dyDescent="0.2">
      <c r="A47" s="161"/>
    </row>
    <row r="48" spans="1:3" s="162" customFormat="1" x14ac:dyDescent="0.2">
      <c r="A48" s="161"/>
    </row>
    <row r="49" spans="1:6" s="162" customFormat="1" x14ac:dyDescent="0.2">
      <c r="A49" s="161"/>
    </row>
    <row r="50" spans="1:6" s="162" customFormat="1" x14ac:dyDescent="0.2">
      <c r="A50" s="161"/>
    </row>
    <row r="51" spans="1:6" x14ac:dyDescent="0.2">
      <c r="B51" s="19"/>
      <c r="C51" s="19"/>
      <c r="D51" s="19"/>
      <c r="E51" s="19"/>
      <c r="F51" s="19"/>
    </row>
    <row r="52" spans="1:6" x14ac:dyDescent="0.2">
      <c r="B52" s="19"/>
      <c r="C52" s="19"/>
      <c r="D52" s="19"/>
      <c r="E52" s="19"/>
      <c r="F52" s="19"/>
    </row>
    <row r="53" spans="1:6" x14ac:dyDescent="0.2">
      <c r="B53" s="19"/>
      <c r="C53" s="19"/>
      <c r="D53" s="19"/>
      <c r="E53" s="19"/>
      <c r="F53" s="19"/>
    </row>
    <row r="54" spans="1:6" x14ac:dyDescent="0.2">
      <c r="B54" s="19"/>
      <c r="C54" s="19"/>
      <c r="D54" s="19"/>
      <c r="E54" s="19"/>
      <c r="F54" s="19"/>
    </row>
    <row r="55" spans="1:6" x14ac:dyDescent="0.2">
      <c r="B55" s="19"/>
      <c r="C55" s="19"/>
      <c r="D55" s="19"/>
      <c r="E55" s="19"/>
      <c r="F55" s="19"/>
    </row>
    <row r="56" spans="1:6" x14ac:dyDescent="0.2">
      <c r="B56" s="19"/>
      <c r="C56" s="19"/>
      <c r="D56" s="19"/>
      <c r="E56" s="19"/>
      <c r="F56" s="19"/>
    </row>
    <row r="57" spans="1:6" x14ac:dyDescent="0.2">
      <c r="B57" s="19"/>
      <c r="C57" s="19"/>
      <c r="D57" s="19"/>
      <c r="E57" s="19"/>
      <c r="F57" s="19"/>
    </row>
    <row r="58" spans="1:6" x14ac:dyDescent="0.2">
      <c r="B58" s="19"/>
      <c r="C58" s="19"/>
      <c r="D58" s="19"/>
      <c r="E58" s="19"/>
      <c r="F58" s="19"/>
    </row>
    <row r="59" spans="1:6" x14ac:dyDescent="0.2">
      <c r="B59" s="19"/>
      <c r="C59" s="19"/>
      <c r="D59" s="19"/>
      <c r="E59" s="19"/>
      <c r="F59" s="19"/>
    </row>
    <row r="60" spans="1:6" x14ac:dyDescent="0.2">
      <c r="E60" s="19"/>
    </row>
    <row r="61" spans="1:6" x14ac:dyDescent="0.2">
      <c r="E61" s="19"/>
    </row>
    <row r="62" spans="1:6" x14ac:dyDescent="0.2">
      <c r="E62" s="19"/>
    </row>
    <row r="63" spans="1:6" x14ac:dyDescent="0.2">
      <c r="E63" s="19"/>
    </row>
    <row r="64" spans="1:6" x14ac:dyDescent="0.2">
      <c r="E64" s="19"/>
    </row>
    <row r="65" spans="5:5" x14ac:dyDescent="0.2">
      <c r="E65" s="19"/>
    </row>
    <row r="66" spans="5:5" x14ac:dyDescent="0.2">
      <c r="E66" s="19"/>
    </row>
    <row r="67" spans="5:5" x14ac:dyDescent="0.2">
      <c r="E67" s="19"/>
    </row>
    <row r="68" spans="5:5" x14ac:dyDescent="0.2">
      <c r="E68" s="19"/>
    </row>
    <row r="69" spans="5:5" x14ac:dyDescent="0.2">
      <c r="E69" s="19"/>
    </row>
    <row r="70" spans="5:5" x14ac:dyDescent="0.2">
      <c r="E70" s="19"/>
    </row>
    <row r="71" spans="5:5" x14ac:dyDescent="0.2">
      <c r="E71" s="19"/>
    </row>
    <row r="72" spans="5:5" x14ac:dyDescent="0.2">
      <c r="E72" s="19"/>
    </row>
    <row r="73" spans="5:5" x14ac:dyDescent="0.2">
      <c r="E73" s="19"/>
    </row>
    <row r="74" spans="5:5" x14ac:dyDescent="0.2">
      <c r="E74" s="19"/>
    </row>
    <row r="75" spans="5:5" x14ac:dyDescent="0.2">
      <c r="E75" s="19"/>
    </row>
    <row r="76" spans="5:5" x14ac:dyDescent="0.2">
      <c r="E76" s="19"/>
    </row>
    <row r="77" spans="5:5" x14ac:dyDescent="0.2">
      <c r="E77" s="19"/>
    </row>
    <row r="78" spans="5:5" x14ac:dyDescent="0.2">
      <c r="E78" s="19"/>
    </row>
    <row r="79" spans="5:5" x14ac:dyDescent="0.2">
      <c r="E79" s="19"/>
    </row>
    <row r="80" spans="5:5" x14ac:dyDescent="0.2">
      <c r="E80" s="19"/>
    </row>
    <row r="81" spans="5:5" x14ac:dyDescent="0.2">
      <c r="E81" s="19"/>
    </row>
    <row r="82" spans="5:5" x14ac:dyDescent="0.2">
      <c r="E82" s="19"/>
    </row>
    <row r="83" spans="5:5" x14ac:dyDescent="0.2">
      <c r="E83" s="19"/>
    </row>
    <row r="84" spans="5:5" x14ac:dyDescent="0.2">
      <c r="E84" s="19"/>
    </row>
    <row r="85" spans="5:5" x14ac:dyDescent="0.2">
      <c r="E85" s="19"/>
    </row>
    <row r="86" spans="5:5" x14ac:dyDescent="0.2">
      <c r="E86" s="19"/>
    </row>
    <row r="87" spans="5:5" x14ac:dyDescent="0.2">
      <c r="E87" s="19"/>
    </row>
    <row r="88" spans="5:5" x14ac:dyDescent="0.2">
      <c r="E88" s="19"/>
    </row>
    <row r="89" spans="5:5" x14ac:dyDescent="0.2">
      <c r="E89" s="19"/>
    </row>
    <row r="90" spans="5:5" x14ac:dyDescent="0.2">
      <c r="E90" s="19"/>
    </row>
    <row r="91" spans="5:5" x14ac:dyDescent="0.2">
      <c r="E91" s="19"/>
    </row>
    <row r="92" spans="5:5" x14ac:dyDescent="0.2">
      <c r="E92" s="19"/>
    </row>
    <row r="93" spans="5:5" x14ac:dyDescent="0.2">
      <c r="E93" s="19"/>
    </row>
    <row r="94" spans="5:5" x14ac:dyDescent="0.2">
      <c r="E94" s="19"/>
    </row>
    <row r="95" spans="5:5" x14ac:dyDescent="0.2">
      <c r="E95" s="19"/>
    </row>
    <row r="96" spans="5:5" x14ac:dyDescent="0.2">
      <c r="E96" s="19"/>
    </row>
    <row r="97" spans="5:5" x14ac:dyDescent="0.2">
      <c r="E97" s="19"/>
    </row>
    <row r="98" spans="5:5" x14ac:dyDescent="0.2">
      <c r="E98" s="19"/>
    </row>
    <row r="99" spans="5:5" x14ac:dyDescent="0.2">
      <c r="E99" s="19"/>
    </row>
    <row r="100" spans="5:5" x14ac:dyDescent="0.2">
      <c r="E100" s="19"/>
    </row>
    <row r="101" spans="5:5" x14ac:dyDescent="0.2">
      <c r="E101" s="19"/>
    </row>
    <row r="102" spans="5:5" x14ac:dyDescent="0.2">
      <c r="E102" s="19"/>
    </row>
    <row r="103" spans="5:5" x14ac:dyDescent="0.2">
      <c r="E103" s="19"/>
    </row>
    <row r="104" spans="5:5" x14ac:dyDescent="0.2">
      <c r="E104" s="19"/>
    </row>
    <row r="105" spans="5:5" x14ac:dyDescent="0.2">
      <c r="E105" s="19"/>
    </row>
    <row r="106" spans="5:5" x14ac:dyDescent="0.2">
      <c r="E106" s="19"/>
    </row>
    <row r="107" spans="5:5" x14ac:dyDescent="0.2">
      <c r="E107" s="19"/>
    </row>
    <row r="108" spans="5:5" x14ac:dyDescent="0.2">
      <c r="E108" s="19"/>
    </row>
    <row r="109" spans="5:5" x14ac:dyDescent="0.2">
      <c r="E109" s="19"/>
    </row>
    <row r="110" spans="5:5" x14ac:dyDescent="0.2">
      <c r="E110" s="19"/>
    </row>
    <row r="111" spans="5:5" x14ac:dyDescent="0.2">
      <c r="E111" s="19"/>
    </row>
    <row r="112" spans="5:5" x14ac:dyDescent="0.2">
      <c r="E112" s="19"/>
    </row>
    <row r="113" spans="5:5" x14ac:dyDescent="0.2">
      <c r="E113" s="19"/>
    </row>
    <row r="114" spans="5:5" x14ac:dyDescent="0.2">
      <c r="E114" s="19"/>
    </row>
  </sheetData>
  <mergeCells count="2">
    <mergeCell ref="B4:F4"/>
    <mergeCell ref="C5:E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23E5-BB96-492F-BDED-C1410B35AC60}">
  <sheetPr>
    <pageSetUpPr fitToPage="1"/>
  </sheetPr>
  <dimension ref="A1:U83"/>
  <sheetViews>
    <sheetView zoomScale="70" zoomScaleNormal="70" workbookViewId="0">
      <pane ySplit="6" topLeftCell="A10" activePane="bottomLeft" state="frozen"/>
      <selection activeCell="A31" sqref="A31:XFD31"/>
      <selection pane="bottomLeft" activeCell="A31" sqref="A31:XFD31"/>
    </sheetView>
  </sheetViews>
  <sheetFormatPr defaultColWidth="9.140625" defaultRowHeight="15" x14ac:dyDescent="0.25"/>
  <cols>
    <col min="1" max="1" width="15.5703125" style="41" customWidth="1"/>
    <col min="2" max="2" width="85.5703125" style="2" customWidth="1"/>
    <col min="3" max="3" width="19" style="21" customWidth="1"/>
    <col min="4" max="4" width="19" style="2" customWidth="1"/>
    <col min="5" max="5" width="12" style="2" customWidth="1"/>
    <col min="6" max="6" width="2.140625" style="2" customWidth="1"/>
    <col min="7" max="7" width="12.140625" style="1" customWidth="1"/>
    <col min="8" max="9" width="12.28515625" style="1" customWidth="1"/>
    <col min="10" max="21" width="9.140625" style="1"/>
    <col min="22" max="16384" width="9.140625" style="2"/>
  </cols>
  <sheetData>
    <row r="1" spans="1:21" s="1" customFormat="1" x14ac:dyDescent="0.25">
      <c r="A1" s="41"/>
      <c r="C1" s="47"/>
    </row>
    <row r="2" spans="1:21" s="1" customFormat="1" ht="15.75" thickBot="1" x14ac:dyDescent="0.3">
      <c r="A2" s="41"/>
      <c r="C2" s="47"/>
    </row>
    <row r="3" spans="1:21" customFormat="1" ht="21.75" customHeight="1" x14ac:dyDescent="0.25">
      <c r="A3" s="41"/>
      <c r="B3" s="306" t="s">
        <v>154</v>
      </c>
      <c r="C3" s="307"/>
      <c r="D3" s="307"/>
      <c r="E3" s="308"/>
      <c r="F3" s="84"/>
      <c r="G3" s="15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1.75" customHeight="1" thickBot="1" x14ac:dyDescent="0.3">
      <c r="A4" s="41"/>
      <c r="B4" s="309" t="s">
        <v>179</v>
      </c>
      <c r="C4" s="310"/>
      <c r="D4" s="311"/>
      <c r="E4" s="312"/>
      <c r="F4" s="8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customFormat="1" ht="18.75" x14ac:dyDescent="0.3">
      <c r="A5" s="41"/>
      <c r="B5" s="20"/>
      <c r="C5" s="77" t="s">
        <v>165</v>
      </c>
      <c r="D5" s="77" t="s">
        <v>131</v>
      </c>
      <c r="E5" s="102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customFormat="1" ht="21" customHeight="1" x14ac:dyDescent="0.3">
      <c r="A6" s="146"/>
      <c r="B6" s="86" t="s">
        <v>35</v>
      </c>
      <c r="C6" s="78" t="s">
        <v>178</v>
      </c>
      <c r="D6" s="78" t="s">
        <v>178</v>
      </c>
      <c r="E6" s="87" t="s">
        <v>36</v>
      </c>
      <c r="F6" s="76"/>
      <c r="G6" s="151"/>
      <c r="H6" s="151"/>
      <c r="I6" s="1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customFormat="1" ht="18.75" x14ac:dyDescent="0.3">
      <c r="A7" s="147"/>
      <c r="B7" s="88" t="s">
        <v>170</v>
      </c>
      <c r="C7" s="217">
        <v>79942.004778000002</v>
      </c>
      <c r="D7" s="217">
        <v>75217.514732000011</v>
      </c>
      <c r="E7" s="223">
        <v>6.2811036270386603E-2</v>
      </c>
      <c r="F7" s="89"/>
      <c r="G7" s="152"/>
      <c r="H7" s="152"/>
      <c r="I7" s="15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customFormat="1" ht="18.75" x14ac:dyDescent="0.3">
      <c r="A8" s="148"/>
      <c r="B8" s="90" t="s">
        <v>60</v>
      </c>
      <c r="C8" s="214">
        <v>20215.621247999999</v>
      </c>
      <c r="D8" s="215">
        <v>19172.526071</v>
      </c>
      <c r="E8" s="223">
        <v>5.4405724792716034E-2</v>
      </c>
      <c r="F8" s="89"/>
      <c r="G8" s="152"/>
      <c r="H8" s="152"/>
      <c r="I8" s="15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customFormat="1" ht="18.75" x14ac:dyDescent="0.3">
      <c r="A9" s="148"/>
      <c r="B9" s="91" t="s">
        <v>37</v>
      </c>
      <c r="C9" s="204">
        <v>1420.5806250000001</v>
      </c>
      <c r="D9" s="207">
        <v>1300.791559</v>
      </c>
      <c r="E9" s="224">
        <v>9.2089362950732404E-2</v>
      </c>
      <c r="F9" s="92"/>
      <c r="G9" s="152"/>
      <c r="H9" s="152"/>
      <c r="I9" s="15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customFormat="1" ht="18.75" x14ac:dyDescent="0.3">
      <c r="A10" s="148"/>
      <c r="B10" s="91" t="s">
        <v>38</v>
      </c>
      <c r="C10" s="204">
        <v>18795.040622999997</v>
      </c>
      <c r="D10" s="207">
        <v>17871.734511999999</v>
      </c>
      <c r="E10" s="224">
        <v>5.166292675062082E-2</v>
      </c>
      <c r="F10" s="92"/>
      <c r="G10" s="152"/>
      <c r="H10" s="152"/>
      <c r="I10" s="15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customFormat="1" ht="15.95" customHeight="1" x14ac:dyDescent="0.3">
      <c r="A11" s="148"/>
      <c r="B11" s="91"/>
      <c r="C11" s="204"/>
      <c r="D11" s="207"/>
      <c r="E11" s="224"/>
      <c r="F11" s="92"/>
      <c r="G11" s="152"/>
      <c r="H11" s="152"/>
      <c r="I11" s="15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customFormat="1" ht="18.75" x14ac:dyDescent="0.3">
      <c r="A12" s="148"/>
      <c r="B12" s="90" t="s">
        <v>39</v>
      </c>
      <c r="C12" s="214">
        <v>59726.383530000006</v>
      </c>
      <c r="D12" s="215">
        <v>56044.988661000003</v>
      </c>
      <c r="E12" s="223">
        <v>6.5686423656318341E-2</v>
      </c>
      <c r="F12" s="89"/>
      <c r="G12" s="152"/>
      <c r="H12" s="152"/>
      <c r="I12" s="15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customFormat="1" ht="18.75" x14ac:dyDescent="0.3">
      <c r="A13" s="148"/>
      <c r="B13" s="91" t="s">
        <v>40</v>
      </c>
      <c r="C13" s="204">
        <v>4327.608037</v>
      </c>
      <c r="D13" s="207">
        <v>4012.3083539999998</v>
      </c>
      <c r="E13" s="224">
        <v>7.8583113554985803E-2</v>
      </c>
      <c r="F13" s="92"/>
      <c r="G13" s="152"/>
      <c r="H13" s="152"/>
      <c r="I13" s="15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customFormat="1" ht="18.75" x14ac:dyDescent="0.3">
      <c r="A14" s="148"/>
      <c r="B14" s="91" t="s">
        <v>41</v>
      </c>
      <c r="C14" s="204">
        <v>55398.775493000008</v>
      </c>
      <c r="D14" s="207">
        <v>52032.680307000002</v>
      </c>
      <c r="E14" s="224">
        <v>6.4691942950845113E-2</v>
      </c>
      <c r="F14" s="92"/>
      <c r="G14" s="152"/>
      <c r="H14" s="152"/>
      <c r="I14" s="15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customFormat="1" ht="15.95" customHeight="1" x14ac:dyDescent="0.3">
      <c r="A15" s="148"/>
      <c r="B15" s="91"/>
      <c r="C15" s="204"/>
      <c r="D15" s="207"/>
      <c r="E15" s="224"/>
      <c r="F15" s="92"/>
      <c r="G15" s="152"/>
      <c r="H15" s="152"/>
      <c r="I15" s="15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customFormat="1" ht="18.75" x14ac:dyDescent="0.3">
      <c r="A16" s="148"/>
      <c r="B16" s="88" t="s">
        <v>144</v>
      </c>
      <c r="C16" s="214">
        <v>93381.588910000006</v>
      </c>
      <c r="D16" s="214">
        <v>92118.519873999991</v>
      </c>
      <c r="E16" s="223">
        <v>1.3711347487211532E-2</v>
      </c>
      <c r="F16" s="89"/>
      <c r="G16" s="152"/>
      <c r="H16" s="152"/>
      <c r="I16" s="15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customFormat="1" ht="18.75" x14ac:dyDescent="0.3">
      <c r="A17" s="148"/>
      <c r="B17" s="91" t="s">
        <v>42</v>
      </c>
      <c r="C17" s="204">
        <v>3325.617988</v>
      </c>
      <c r="D17" s="204">
        <v>2528.2715739999999</v>
      </c>
      <c r="E17" s="224">
        <v>0.31537213889507587</v>
      </c>
      <c r="F17" s="92"/>
      <c r="G17" s="152"/>
      <c r="H17" s="152"/>
      <c r="I17" s="15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customFormat="1" ht="18.75" x14ac:dyDescent="0.3">
      <c r="A18" s="148"/>
      <c r="B18" s="91" t="s">
        <v>43</v>
      </c>
      <c r="C18" s="204">
        <v>90055.970922000008</v>
      </c>
      <c r="D18" s="204">
        <v>89590.248300000007</v>
      </c>
      <c r="E18" s="224">
        <v>5.1983628892342416E-3</v>
      </c>
      <c r="F18" s="92"/>
      <c r="G18" s="152"/>
      <c r="H18" s="152"/>
      <c r="I18" s="15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customFormat="1" ht="18" customHeight="1" x14ac:dyDescent="0.3">
      <c r="A19" s="148"/>
      <c r="B19" s="91"/>
      <c r="C19" s="218"/>
      <c r="D19" s="218"/>
      <c r="E19" s="224"/>
      <c r="F19" s="92"/>
      <c r="G19" s="152"/>
      <c r="H19" s="152"/>
      <c r="I19" s="15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customFormat="1" ht="18.75" x14ac:dyDescent="0.3">
      <c r="A20" s="149"/>
      <c r="B20" s="88" t="s">
        <v>44</v>
      </c>
      <c r="C20" s="214">
        <v>47296.850010000002</v>
      </c>
      <c r="D20" s="214">
        <v>60671.584258000003</v>
      </c>
      <c r="E20" s="223">
        <v>-0.22044478336226142</v>
      </c>
      <c r="F20" s="89"/>
      <c r="G20" s="152"/>
      <c r="H20" s="152"/>
      <c r="I20" s="15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customFormat="1" ht="18.75" x14ac:dyDescent="0.3">
      <c r="A21" s="41"/>
      <c r="B21" s="91" t="s">
        <v>45</v>
      </c>
      <c r="C21" s="204">
        <v>0</v>
      </c>
      <c r="D21" s="204">
        <v>0</v>
      </c>
      <c r="E21" s="225" t="s">
        <v>172</v>
      </c>
      <c r="F21" s="92"/>
      <c r="G21" s="152"/>
      <c r="H21" s="152"/>
      <c r="I21" s="15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customFormat="1" ht="18.75" x14ac:dyDescent="0.3">
      <c r="A22" s="149"/>
      <c r="B22" s="91" t="s">
        <v>46</v>
      </c>
      <c r="C22" s="204">
        <v>47296.850010000002</v>
      </c>
      <c r="D22" s="204">
        <v>60671.584258000003</v>
      </c>
      <c r="E22" s="226">
        <v>-0.22044478336226142</v>
      </c>
      <c r="F22" s="93"/>
      <c r="G22" s="152"/>
      <c r="H22" s="152"/>
      <c r="I22" s="15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customFormat="1" ht="18.75" x14ac:dyDescent="0.3">
      <c r="A23" s="41"/>
      <c r="B23" s="94" t="s">
        <v>47</v>
      </c>
      <c r="C23" s="204">
        <v>45569.855756999998</v>
      </c>
      <c r="D23" s="204">
        <v>59964.595410000002</v>
      </c>
      <c r="E23" s="226">
        <v>-0.24005397776100837</v>
      </c>
      <c r="F23" s="93"/>
      <c r="G23" s="152"/>
      <c r="H23" s="152"/>
      <c r="I23" s="15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customFormat="1" ht="18.75" x14ac:dyDescent="0.3">
      <c r="A24" s="41"/>
      <c r="B24" s="94" t="s">
        <v>48</v>
      </c>
      <c r="C24" s="204">
        <v>1726.9942529999998</v>
      </c>
      <c r="D24" s="204">
        <v>706.98884799999996</v>
      </c>
      <c r="E24" s="226">
        <v>1.4427461025523842</v>
      </c>
      <c r="F24" s="93"/>
      <c r="G24" s="152"/>
      <c r="H24" s="152"/>
      <c r="I24" s="15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customFormat="1" ht="18" customHeight="1" x14ac:dyDescent="0.3">
      <c r="A25" s="41"/>
      <c r="B25" s="94"/>
      <c r="C25" s="218"/>
      <c r="D25" s="218"/>
      <c r="E25" s="226"/>
      <c r="F25" s="93"/>
      <c r="G25" s="152"/>
      <c r="H25" s="152"/>
      <c r="I25" s="15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customFormat="1" ht="37.5" x14ac:dyDescent="0.3">
      <c r="A26" s="149"/>
      <c r="B26" s="95" t="s">
        <v>145</v>
      </c>
      <c r="C26" s="214">
        <v>50266.702778000006</v>
      </c>
      <c r="D26" s="214">
        <v>48261.217149999997</v>
      </c>
      <c r="E26" s="227">
        <v>4.1554808320867422E-2</v>
      </c>
      <c r="F26" s="96"/>
      <c r="G26" s="152"/>
      <c r="H26" s="152"/>
      <c r="I26" s="15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customFormat="1" ht="18.75" x14ac:dyDescent="0.3">
      <c r="A27" s="41"/>
      <c r="B27" s="91" t="s">
        <v>49</v>
      </c>
      <c r="C27" s="204">
        <v>37330.458761000002</v>
      </c>
      <c r="D27" s="204">
        <v>34851.162067999998</v>
      </c>
      <c r="E27" s="226">
        <v>7.113957027207625E-2</v>
      </c>
      <c r="F27" s="93"/>
      <c r="G27" s="152"/>
      <c r="H27" s="152"/>
      <c r="I27" s="15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customFormat="1" ht="18.75" x14ac:dyDescent="0.3">
      <c r="A28" s="41"/>
      <c r="B28" s="91" t="s">
        <v>50</v>
      </c>
      <c r="C28" s="204">
        <v>12936.244016999999</v>
      </c>
      <c r="D28" s="204">
        <v>13410.055081999999</v>
      </c>
      <c r="E28" s="226">
        <v>-3.5332521910069206E-2</v>
      </c>
      <c r="F28" s="93"/>
      <c r="G28" s="152"/>
      <c r="H28" s="152"/>
      <c r="I28" s="15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customFormat="1" ht="15.95" customHeight="1" x14ac:dyDescent="0.3">
      <c r="A29" s="41"/>
      <c r="B29" s="91"/>
      <c r="C29" s="218"/>
      <c r="D29" s="218"/>
      <c r="E29" s="226"/>
      <c r="F29" s="93"/>
      <c r="G29" s="152"/>
      <c r="H29" s="152"/>
      <c r="I29" s="15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customFormat="1" ht="18.75" x14ac:dyDescent="0.3">
      <c r="A30" s="149"/>
      <c r="B30" s="88" t="s">
        <v>146</v>
      </c>
      <c r="C30" s="214">
        <v>38748.989680000006</v>
      </c>
      <c r="D30" s="214">
        <v>35273.084159999999</v>
      </c>
      <c r="E30" s="227">
        <v>9.854271614676996E-2</v>
      </c>
      <c r="F30" s="96"/>
      <c r="G30" s="152"/>
      <c r="H30" s="152"/>
      <c r="I30" s="15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customFormat="1" ht="18.75" x14ac:dyDescent="0.3">
      <c r="A31" s="41"/>
      <c r="B31" s="94" t="s">
        <v>51</v>
      </c>
      <c r="C31" s="204">
        <v>20550.530142000003</v>
      </c>
      <c r="D31" s="204">
        <v>18006.478050999998</v>
      </c>
      <c r="E31" s="226">
        <v>0.14128537983910294</v>
      </c>
      <c r="F31" s="93"/>
      <c r="G31" s="152"/>
      <c r="H31" s="152"/>
      <c r="I31" s="15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customFormat="1" ht="18.75" x14ac:dyDescent="0.3">
      <c r="A32" s="149"/>
      <c r="B32" s="94" t="s">
        <v>52</v>
      </c>
      <c r="C32" s="214">
        <v>7746.0630419999998</v>
      </c>
      <c r="D32" s="214">
        <v>8724.0936839999995</v>
      </c>
      <c r="E32" s="227">
        <v>-0.11210684770541945</v>
      </c>
      <c r="F32" s="96"/>
      <c r="G32" s="152"/>
      <c r="H32" s="152"/>
      <c r="I32" s="15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customFormat="1" ht="18.75" x14ac:dyDescent="0.3">
      <c r="A33" s="41"/>
      <c r="B33" s="97" t="s">
        <v>168</v>
      </c>
      <c r="C33" s="204">
        <v>5577.1696929999998</v>
      </c>
      <c r="D33" s="204">
        <v>4621.9048339999999</v>
      </c>
      <c r="E33" s="226">
        <v>0.20668207012243298</v>
      </c>
      <c r="F33" s="93"/>
      <c r="G33" s="152"/>
      <c r="H33" s="152"/>
      <c r="I33" s="15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customFormat="1" ht="18.75" x14ac:dyDescent="0.3">
      <c r="A34" s="41"/>
      <c r="B34" s="97" t="s">
        <v>53</v>
      </c>
      <c r="C34" s="204">
        <v>2168.8933489999999</v>
      </c>
      <c r="D34" s="204">
        <v>4102.1888499999995</v>
      </c>
      <c r="E34" s="226">
        <v>-0.47128388567483914</v>
      </c>
      <c r="F34" s="93"/>
      <c r="G34" s="152"/>
      <c r="H34" s="152"/>
      <c r="I34" s="15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customFormat="1" ht="18.75" x14ac:dyDescent="0.3">
      <c r="A35" s="41"/>
      <c r="B35" s="94" t="s">
        <v>167</v>
      </c>
      <c r="C35" s="204">
        <v>10452.396495999999</v>
      </c>
      <c r="D35" s="204">
        <v>8542.5124250000008</v>
      </c>
      <c r="E35" s="226">
        <v>0.22357404660140115</v>
      </c>
      <c r="F35" s="93"/>
      <c r="G35" s="152"/>
      <c r="H35" s="152"/>
      <c r="I35" s="15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customFormat="1" ht="15.95" customHeight="1" x14ac:dyDescent="0.3">
      <c r="A36" s="41"/>
      <c r="B36" s="91"/>
      <c r="C36" s="218"/>
      <c r="D36" s="218"/>
      <c r="E36" s="226"/>
      <c r="F36" s="93"/>
      <c r="G36" s="152"/>
      <c r="H36" s="152"/>
      <c r="I36" s="15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customFormat="1" ht="18.75" x14ac:dyDescent="0.3">
      <c r="A37" s="149"/>
      <c r="B37" s="88" t="s">
        <v>54</v>
      </c>
      <c r="C37" s="214">
        <v>102103.470198</v>
      </c>
      <c r="D37" s="214">
        <v>93890.715671000013</v>
      </c>
      <c r="E37" s="227">
        <v>8.747142322120624E-2</v>
      </c>
      <c r="F37" s="96"/>
      <c r="G37" s="152"/>
      <c r="H37" s="152"/>
      <c r="I37" s="15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customFormat="1" ht="18.75" x14ac:dyDescent="0.3">
      <c r="A38" s="41"/>
      <c r="B38" s="91" t="s">
        <v>55</v>
      </c>
      <c r="C38" s="204">
        <v>25954.474791000001</v>
      </c>
      <c r="D38" s="204">
        <v>24141.260047</v>
      </c>
      <c r="E38" s="226">
        <v>7.5108537850547136E-2</v>
      </c>
      <c r="F38" s="93"/>
      <c r="G38" s="152"/>
      <c r="H38" s="152"/>
      <c r="I38" s="15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customFormat="1" ht="18.75" x14ac:dyDescent="0.3">
      <c r="A39" s="41"/>
      <c r="B39" s="91" t="s">
        <v>56</v>
      </c>
      <c r="C39" s="204">
        <v>43346.876321999996</v>
      </c>
      <c r="D39" s="204">
        <v>43287.811004000003</v>
      </c>
      <c r="E39" s="226">
        <v>1.3644792062720761E-3</v>
      </c>
      <c r="F39" s="93"/>
      <c r="G39" s="152"/>
      <c r="H39" s="152"/>
      <c r="I39" s="15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customFormat="1" ht="18.75" x14ac:dyDescent="0.3">
      <c r="A40" s="41"/>
      <c r="B40" s="91" t="s">
        <v>57</v>
      </c>
      <c r="C40" s="204">
        <v>32802.119084999998</v>
      </c>
      <c r="D40" s="204">
        <v>26461.644620000003</v>
      </c>
      <c r="E40" s="226">
        <v>0.23960999235126132</v>
      </c>
      <c r="F40" s="93"/>
      <c r="G40" s="152"/>
      <c r="H40" s="152"/>
      <c r="I40" s="15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customFormat="1" ht="15.95" customHeight="1" x14ac:dyDescent="0.3">
      <c r="A41" s="41"/>
      <c r="B41" s="98"/>
      <c r="C41" s="219"/>
      <c r="D41" s="219"/>
      <c r="E41" s="226"/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customFormat="1" ht="19.5" thickBot="1" x14ac:dyDescent="0.35">
      <c r="A42" s="149"/>
      <c r="B42" s="99" t="s">
        <v>58</v>
      </c>
      <c r="C42" s="220">
        <v>6311.587579</v>
      </c>
      <c r="D42" s="220">
        <v>9902.4387839999999</v>
      </c>
      <c r="E42" s="227">
        <v>-0.36262291374140748</v>
      </c>
      <c r="F42" s="93"/>
      <c r="G42" s="152"/>
      <c r="H42" s="152"/>
      <c r="I42" s="15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customFormat="1" ht="29.25" customHeight="1" thickBot="1" x14ac:dyDescent="0.4">
      <c r="A43" s="41"/>
      <c r="B43" s="100" t="s">
        <v>59</v>
      </c>
      <c r="C43" s="221">
        <v>418051.19393299991</v>
      </c>
      <c r="D43" s="222">
        <v>415335.07462899998</v>
      </c>
      <c r="E43" s="281">
        <v>6.5395856741117296E-3</v>
      </c>
      <c r="F43" s="1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" customFormat="1" x14ac:dyDescent="0.25">
      <c r="A44" s="41"/>
      <c r="C44" s="47"/>
    </row>
    <row r="45" spans="1:21" s="1" customFormat="1" x14ac:dyDescent="0.25">
      <c r="A45" s="41"/>
      <c r="C45" s="182"/>
      <c r="D45" s="182"/>
    </row>
    <row r="46" spans="1:21" s="62" customFormat="1" x14ac:dyDescent="0.25">
      <c r="A46" s="49"/>
      <c r="C46" s="153"/>
    </row>
    <row r="47" spans="1:21" s="62" customFormat="1" x14ac:dyDescent="0.25">
      <c r="A47" s="49"/>
      <c r="C47" s="153"/>
    </row>
    <row r="48" spans="1:21" s="62" customFormat="1" x14ac:dyDescent="0.25">
      <c r="A48" s="49"/>
      <c r="C48" s="153"/>
    </row>
    <row r="49" spans="1:4" s="62" customFormat="1" x14ac:dyDescent="0.25">
      <c r="A49" s="49"/>
      <c r="B49" s="154"/>
      <c r="C49" s="155"/>
      <c r="D49" s="156"/>
    </row>
    <row r="50" spans="1:4" s="62" customFormat="1" x14ac:dyDescent="0.25">
      <c r="A50" s="49"/>
      <c r="B50" s="154"/>
      <c r="C50" s="155"/>
      <c r="D50" s="156"/>
    </row>
    <row r="51" spans="1:4" s="62" customFormat="1" x14ac:dyDescent="0.25">
      <c r="A51" s="49"/>
      <c r="B51" s="154"/>
      <c r="C51" s="155"/>
      <c r="D51" s="156"/>
    </row>
    <row r="52" spans="1:4" s="62" customFormat="1" x14ac:dyDescent="0.25">
      <c r="A52" s="49"/>
      <c r="C52" s="153"/>
    </row>
    <row r="53" spans="1:4" s="62" customFormat="1" x14ac:dyDescent="0.25">
      <c r="A53" s="49"/>
      <c r="C53" s="157"/>
      <c r="D53" s="158"/>
    </row>
    <row r="54" spans="1:4" s="62" customFormat="1" x14ac:dyDescent="0.25">
      <c r="A54" s="49"/>
      <c r="C54" s="153"/>
    </row>
    <row r="55" spans="1:4" s="62" customFormat="1" x14ac:dyDescent="0.25">
      <c r="A55" s="49"/>
      <c r="C55" s="157"/>
      <c r="D55" s="158"/>
    </row>
    <row r="56" spans="1:4" s="62" customFormat="1" x14ac:dyDescent="0.25">
      <c r="A56" s="49"/>
      <c r="C56" s="153"/>
    </row>
    <row r="57" spans="1:4" s="62" customFormat="1" x14ac:dyDescent="0.25">
      <c r="A57" s="49"/>
      <c r="C57" s="153"/>
    </row>
    <row r="58" spans="1:4" s="62" customFormat="1" x14ac:dyDescent="0.25">
      <c r="A58" s="49"/>
      <c r="C58" s="153"/>
    </row>
    <row r="59" spans="1:4" s="62" customFormat="1" x14ac:dyDescent="0.25">
      <c r="A59" s="49"/>
      <c r="C59" s="153"/>
    </row>
    <row r="60" spans="1:4" s="62" customFormat="1" x14ac:dyDescent="0.25">
      <c r="A60" s="49"/>
      <c r="C60" s="153"/>
    </row>
    <row r="61" spans="1:4" s="62" customFormat="1" x14ac:dyDescent="0.25">
      <c r="A61" s="49"/>
      <c r="C61" s="153"/>
    </row>
    <row r="62" spans="1:4" s="62" customFormat="1" x14ac:dyDescent="0.25">
      <c r="A62" s="49"/>
      <c r="C62" s="153"/>
    </row>
    <row r="63" spans="1:4" s="62" customFormat="1" x14ac:dyDescent="0.25">
      <c r="A63" s="49"/>
      <c r="C63" s="153"/>
    </row>
    <row r="64" spans="1:4" s="62" customFormat="1" x14ac:dyDescent="0.25">
      <c r="A64" s="49"/>
      <c r="C64" s="153"/>
    </row>
    <row r="65" spans="1:3" s="62" customFormat="1" x14ac:dyDescent="0.25">
      <c r="A65" s="49"/>
      <c r="C65" s="153"/>
    </row>
    <row r="66" spans="1:3" s="62" customFormat="1" x14ac:dyDescent="0.25">
      <c r="A66" s="49"/>
      <c r="C66" s="153"/>
    </row>
    <row r="67" spans="1:3" s="62" customFormat="1" x14ac:dyDescent="0.25">
      <c r="A67" s="49"/>
      <c r="C67" s="153"/>
    </row>
    <row r="68" spans="1:3" s="1" customFormat="1" x14ac:dyDescent="0.25">
      <c r="A68" s="41"/>
      <c r="C68" s="47"/>
    </row>
    <row r="69" spans="1:3" s="1" customFormat="1" x14ac:dyDescent="0.25">
      <c r="A69" s="41"/>
      <c r="C69" s="47"/>
    </row>
    <row r="70" spans="1:3" s="1" customFormat="1" x14ac:dyDescent="0.25">
      <c r="A70" s="41"/>
      <c r="C70" s="47"/>
    </row>
    <row r="71" spans="1:3" s="1" customFormat="1" x14ac:dyDescent="0.25">
      <c r="A71" s="41"/>
      <c r="C71" s="47"/>
    </row>
    <row r="72" spans="1:3" s="1" customFormat="1" x14ac:dyDescent="0.25">
      <c r="A72" s="41"/>
      <c r="C72" s="47"/>
    </row>
    <row r="73" spans="1:3" s="1" customFormat="1" x14ac:dyDescent="0.25">
      <c r="A73" s="41"/>
      <c r="C73" s="47"/>
    </row>
    <row r="74" spans="1:3" s="1" customFormat="1" x14ac:dyDescent="0.25">
      <c r="A74" s="41"/>
      <c r="C74" s="47"/>
    </row>
    <row r="75" spans="1:3" s="1" customFormat="1" x14ac:dyDescent="0.25">
      <c r="A75" s="41"/>
      <c r="C75" s="47"/>
    </row>
    <row r="76" spans="1:3" s="1" customFormat="1" x14ac:dyDescent="0.25">
      <c r="A76" s="41"/>
      <c r="C76" s="47"/>
    </row>
    <row r="77" spans="1:3" s="1" customFormat="1" x14ac:dyDescent="0.25">
      <c r="A77" s="41"/>
      <c r="C77" s="47"/>
    </row>
    <row r="78" spans="1:3" s="1" customFormat="1" x14ac:dyDescent="0.25">
      <c r="A78" s="41"/>
      <c r="C78" s="47"/>
    </row>
    <row r="79" spans="1:3" s="1" customFormat="1" x14ac:dyDescent="0.25">
      <c r="A79" s="41"/>
      <c r="C79" s="47"/>
    </row>
    <row r="80" spans="1:3" s="1" customFormat="1" x14ac:dyDescent="0.25">
      <c r="A80" s="41"/>
      <c r="C80" s="47"/>
    </row>
    <row r="81" spans="1:3" s="1" customFormat="1" x14ac:dyDescent="0.25">
      <c r="A81" s="41"/>
      <c r="C81" s="47"/>
    </row>
    <row r="82" spans="1:3" s="1" customFormat="1" x14ac:dyDescent="0.25">
      <c r="A82" s="41"/>
      <c r="C82" s="47"/>
    </row>
    <row r="83" spans="1:3" s="1" customFormat="1" x14ac:dyDescent="0.25">
      <c r="A83" s="41"/>
      <c r="C83" s="47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:D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B5CE-FDDA-4FAD-B7E6-5F3E4CBC3C9B}">
  <sheetPr>
    <pageSetUpPr fitToPage="1"/>
  </sheetPr>
  <dimension ref="A1:U83"/>
  <sheetViews>
    <sheetView zoomScale="70" zoomScaleNormal="70" workbookViewId="0">
      <pane ySplit="6" topLeftCell="A13" activePane="bottomLeft" state="frozen"/>
      <selection activeCell="A31" sqref="A31:XFD31"/>
      <selection pane="bottomLeft" activeCell="A31" sqref="A31:XFD31"/>
    </sheetView>
  </sheetViews>
  <sheetFormatPr defaultColWidth="9.140625" defaultRowHeight="15" x14ac:dyDescent="0.25"/>
  <cols>
    <col min="1" max="1" width="15.5703125" style="41" customWidth="1"/>
    <col min="2" max="2" width="85.5703125" style="2" customWidth="1"/>
    <col min="3" max="3" width="19" style="21" customWidth="1"/>
    <col min="4" max="4" width="19" style="2" customWidth="1"/>
    <col min="5" max="5" width="12" style="2" customWidth="1"/>
    <col min="6" max="6" width="2.140625" style="2" customWidth="1"/>
    <col min="7" max="7" width="12.140625" style="1" customWidth="1"/>
    <col min="8" max="9" width="12.28515625" style="1" customWidth="1"/>
    <col min="10" max="21" width="9.140625" style="1"/>
    <col min="22" max="16384" width="9.140625" style="2"/>
  </cols>
  <sheetData>
    <row r="1" spans="1:21" s="1" customFormat="1" x14ac:dyDescent="0.25">
      <c r="A1" s="41"/>
      <c r="C1" s="47"/>
    </row>
    <row r="2" spans="1:21" s="1" customFormat="1" ht="15.75" thickBot="1" x14ac:dyDescent="0.3">
      <c r="A2" s="41"/>
      <c r="C2" s="47"/>
    </row>
    <row r="3" spans="1:21" customFormat="1" ht="21.75" customHeight="1" x14ac:dyDescent="0.25">
      <c r="A3" s="41"/>
      <c r="B3" s="306" t="s">
        <v>155</v>
      </c>
      <c r="C3" s="307"/>
      <c r="D3" s="307"/>
      <c r="E3" s="308"/>
      <c r="F3" s="84"/>
      <c r="G3" s="15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1.75" customHeight="1" thickBot="1" x14ac:dyDescent="0.3">
      <c r="A4" s="41"/>
      <c r="B4" s="309" t="s">
        <v>180</v>
      </c>
      <c r="C4" s="310"/>
      <c r="D4" s="311"/>
      <c r="E4" s="312"/>
      <c r="F4" s="8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customFormat="1" ht="18.75" x14ac:dyDescent="0.3">
      <c r="A5" s="41"/>
      <c r="B5" s="20"/>
      <c r="C5" s="77" t="s">
        <v>165</v>
      </c>
      <c r="D5" s="77" t="s">
        <v>131</v>
      </c>
      <c r="E5" s="102"/>
      <c r="F5" s="8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customFormat="1" ht="21" customHeight="1" x14ac:dyDescent="0.3">
      <c r="A6" s="146"/>
      <c r="B6" s="86" t="s">
        <v>35</v>
      </c>
      <c r="C6" s="78" t="s">
        <v>175</v>
      </c>
      <c r="D6" s="78" t="s">
        <v>175</v>
      </c>
      <c r="E6" s="87" t="s">
        <v>36</v>
      </c>
      <c r="F6" s="76"/>
      <c r="G6" s="151"/>
      <c r="H6" s="151"/>
      <c r="I6" s="1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customFormat="1" ht="18.75" x14ac:dyDescent="0.3">
      <c r="A7" s="147"/>
      <c r="B7" s="88" t="s">
        <v>170</v>
      </c>
      <c r="C7" s="217">
        <v>275189.30293000001</v>
      </c>
      <c r="D7" s="251">
        <v>244821.78120999999</v>
      </c>
      <c r="E7" s="223">
        <v>0.12403929736117625</v>
      </c>
      <c r="F7" s="89"/>
      <c r="G7" s="152"/>
      <c r="H7" s="152"/>
      <c r="I7" s="15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customFormat="1" ht="18.75" x14ac:dyDescent="0.3">
      <c r="A8" s="148"/>
      <c r="B8" s="90" t="s">
        <v>60</v>
      </c>
      <c r="C8" s="214">
        <v>72757.911369999987</v>
      </c>
      <c r="D8" s="215">
        <v>63297.337120000011</v>
      </c>
      <c r="E8" s="223">
        <v>0.14946243681727847</v>
      </c>
      <c r="F8" s="89"/>
      <c r="G8" s="152"/>
      <c r="H8" s="152"/>
      <c r="I8" s="15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customFormat="1" ht="18.75" x14ac:dyDescent="0.3">
      <c r="A9" s="148"/>
      <c r="B9" s="91" t="s">
        <v>37</v>
      </c>
      <c r="C9" s="204">
        <v>5151.5102700000007</v>
      </c>
      <c r="D9" s="207">
        <v>4319.7760699999999</v>
      </c>
      <c r="E9" s="224">
        <v>0.19254104530469349</v>
      </c>
      <c r="F9" s="92"/>
      <c r="G9" s="152"/>
      <c r="H9" s="152"/>
      <c r="I9" s="15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customFormat="1" ht="18.75" x14ac:dyDescent="0.3">
      <c r="A10" s="148"/>
      <c r="B10" s="91" t="s">
        <v>38</v>
      </c>
      <c r="C10" s="204">
        <v>67606.401099999988</v>
      </c>
      <c r="D10" s="207">
        <v>58977.561049999997</v>
      </c>
      <c r="E10" s="224">
        <v>0.1463071699876608</v>
      </c>
      <c r="F10" s="92"/>
      <c r="G10" s="152"/>
      <c r="H10" s="152"/>
      <c r="I10" s="15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customFormat="1" ht="15.95" customHeight="1" x14ac:dyDescent="0.3">
      <c r="A11" s="148"/>
      <c r="B11" s="91"/>
      <c r="C11" s="204"/>
      <c r="D11" s="207"/>
      <c r="E11" s="224"/>
      <c r="F11" s="92"/>
      <c r="G11" s="152"/>
      <c r="H11" s="152"/>
      <c r="I11" s="15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customFormat="1" ht="18.75" x14ac:dyDescent="0.3">
      <c r="A12" s="148"/>
      <c r="B12" s="90" t="s">
        <v>39</v>
      </c>
      <c r="C12" s="214">
        <v>202431.39155999999</v>
      </c>
      <c r="D12" s="215">
        <v>181524.44409</v>
      </c>
      <c r="E12" s="223">
        <v>0.11517428176028072</v>
      </c>
      <c r="F12" s="89"/>
      <c r="G12" s="152"/>
      <c r="H12" s="152"/>
      <c r="I12" s="15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customFormat="1" ht="18.75" x14ac:dyDescent="0.3">
      <c r="A13" s="148"/>
      <c r="B13" s="91" t="s">
        <v>40</v>
      </c>
      <c r="C13" s="204">
        <v>17544.272369999999</v>
      </c>
      <c r="D13" s="207">
        <v>14478.2585</v>
      </c>
      <c r="E13" s="224">
        <v>0.21176675841227721</v>
      </c>
      <c r="F13" s="92"/>
      <c r="G13" s="152"/>
      <c r="H13" s="152"/>
      <c r="I13" s="15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customFormat="1" ht="18.75" x14ac:dyDescent="0.3">
      <c r="A14" s="148"/>
      <c r="B14" s="91" t="s">
        <v>41</v>
      </c>
      <c r="C14" s="204">
        <v>184887.11919</v>
      </c>
      <c r="D14" s="207">
        <v>167046.18558999998</v>
      </c>
      <c r="E14" s="224">
        <v>0.10680240040792674</v>
      </c>
      <c r="F14" s="92"/>
      <c r="G14" s="152"/>
      <c r="H14" s="152"/>
      <c r="I14" s="15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customFormat="1" ht="15.95" customHeight="1" x14ac:dyDescent="0.3">
      <c r="A15" s="148"/>
      <c r="B15" s="91"/>
      <c r="C15" s="204"/>
      <c r="D15" s="207"/>
      <c r="E15" s="224"/>
      <c r="F15" s="92"/>
      <c r="G15" s="152"/>
      <c r="H15" s="152"/>
      <c r="I15" s="15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customFormat="1" ht="18.75" x14ac:dyDescent="0.3">
      <c r="A16" s="148"/>
      <c r="B16" s="88" t="s">
        <v>144</v>
      </c>
      <c r="C16" s="214">
        <v>275712.6054</v>
      </c>
      <c r="D16" s="214">
        <v>241054.77184999999</v>
      </c>
      <c r="E16" s="223">
        <v>0.14377576218058183</v>
      </c>
      <c r="F16" s="89"/>
      <c r="G16" s="152"/>
      <c r="H16" s="152"/>
      <c r="I16" s="15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customFormat="1" ht="18.75" x14ac:dyDescent="0.3">
      <c r="A17" s="148"/>
      <c r="B17" s="91" t="s">
        <v>42</v>
      </c>
      <c r="C17" s="204">
        <v>10481.568730000001</v>
      </c>
      <c r="D17" s="204">
        <v>10021.748609999999</v>
      </c>
      <c r="E17" s="224">
        <v>4.5882224539256548E-2</v>
      </c>
      <c r="F17" s="92"/>
      <c r="G17" s="152"/>
      <c r="H17" s="152"/>
      <c r="I17" s="15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customFormat="1" ht="18.75" x14ac:dyDescent="0.3">
      <c r="A18" s="148"/>
      <c r="B18" s="91" t="s">
        <v>43</v>
      </c>
      <c r="C18" s="204">
        <v>265231.03667</v>
      </c>
      <c r="D18" s="204">
        <v>231033.02324000001</v>
      </c>
      <c r="E18" s="224">
        <v>0.14802218726313712</v>
      </c>
      <c r="F18" s="92"/>
      <c r="G18" s="152"/>
      <c r="H18" s="152"/>
      <c r="I18" s="15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customFormat="1" ht="18" customHeight="1" x14ac:dyDescent="0.3">
      <c r="A19" s="148"/>
      <c r="B19" s="91"/>
      <c r="C19" s="218"/>
      <c r="D19" s="218"/>
      <c r="E19" s="224"/>
      <c r="F19" s="92"/>
      <c r="G19" s="152"/>
      <c r="H19" s="152"/>
      <c r="I19" s="15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customFormat="1" ht="18.75" x14ac:dyDescent="0.3">
      <c r="A20" s="149"/>
      <c r="B20" s="88" t="s">
        <v>44</v>
      </c>
      <c r="C20" s="214">
        <v>152673.12463999999</v>
      </c>
      <c r="D20" s="214">
        <v>175957.33924</v>
      </c>
      <c r="E20" s="223">
        <v>-0.1323287491193596</v>
      </c>
      <c r="F20" s="89"/>
      <c r="G20" s="152"/>
      <c r="H20" s="152"/>
      <c r="I20" s="15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customFormat="1" ht="18.75" x14ac:dyDescent="0.3">
      <c r="A21" s="41"/>
      <c r="B21" s="91" t="s">
        <v>45</v>
      </c>
      <c r="C21" s="204">
        <v>0</v>
      </c>
      <c r="D21" s="204">
        <v>0</v>
      </c>
      <c r="E21" s="225">
        <v>0</v>
      </c>
      <c r="F21" s="92"/>
      <c r="G21" s="152"/>
      <c r="H21" s="152"/>
      <c r="I21" s="15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customFormat="1" ht="18.75" x14ac:dyDescent="0.3">
      <c r="A22" s="149"/>
      <c r="B22" s="91" t="s">
        <v>46</v>
      </c>
      <c r="C22" s="204">
        <v>152673.12463999999</v>
      </c>
      <c r="D22" s="204">
        <v>175957.33924</v>
      </c>
      <c r="E22" s="226">
        <v>-0.1323287491193596</v>
      </c>
      <c r="F22" s="93"/>
      <c r="G22" s="152"/>
      <c r="H22" s="152"/>
      <c r="I22" s="15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customFormat="1" ht="18.75" x14ac:dyDescent="0.3">
      <c r="A23" s="41"/>
      <c r="B23" s="94" t="s">
        <v>47</v>
      </c>
      <c r="C23" s="204">
        <v>147806.53514000002</v>
      </c>
      <c r="D23" s="204">
        <v>172561.92073999997</v>
      </c>
      <c r="E23" s="226">
        <v>-0.14345798594406603</v>
      </c>
      <c r="F23" s="93"/>
      <c r="G23" s="152"/>
      <c r="H23" s="152"/>
      <c r="I23" s="15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customFormat="1" ht="18.75" x14ac:dyDescent="0.3">
      <c r="A24" s="41"/>
      <c r="B24" s="94" t="s">
        <v>48</v>
      </c>
      <c r="C24" s="204">
        <v>4866.5895</v>
      </c>
      <c r="D24" s="204">
        <v>3395.4184999999998</v>
      </c>
      <c r="E24" s="226">
        <v>0.43328119935731058</v>
      </c>
      <c r="F24" s="93"/>
      <c r="G24" s="152"/>
      <c r="H24" s="152"/>
      <c r="I24" s="15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customFormat="1" ht="18" customHeight="1" x14ac:dyDescent="0.3">
      <c r="A25" s="41"/>
      <c r="B25" s="94"/>
      <c r="C25" s="218"/>
      <c r="D25" s="218"/>
      <c r="E25" s="226"/>
      <c r="F25" s="93"/>
      <c r="G25" s="152"/>
      <c r="H25" s="152"/>
      <c r="I25" s="15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customFormat="1" ht="37.5" x14ac:dyDescent="0.3">
      <c r="A26" s="149"/>
      <c r="B26" s="95" t="s">
        <v>145</v>
      </c>
      <c r="C26" s="214">
        <v>165915.50748999999</v>
      </c>
      <c r="D26" s="214">
        <v>150486.58107000001</v>
      </c>
      <c r="E26" s="227">
        <v>0.10252692506066763</v>
      </c>
      <c r="F26" s="96"/>
      <c r="G26" s="152"/>
      <c r="H26" s="152"/>
      <c r="I26" s="15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customFormat="1" ht="18.75" x14ac:dyDescent="0.3">
      <c r="A27" s="41"/>
      <c r="B27" s="91" t="s">
        <v>49</v>
      </c>
      <c r="C27" s="204">
        <v>123051.51684</v>
      </c>
      <c r="D27" s="204">
        <v>108349.66019</v>
      </c>
      <c r="E27" s="226">
        <v>0.13568899638650544</v>
      </c>
      <c r="F27" s="93"/>
      <c r="G27" s="152"/>
      <c r="H27" s="152"/>
      <c r="I27" s="15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customFormat="1" ht="18.75" x14ac:dyDescent="0.3">
      <c r="A28" s="41"/>
      <c r="B28" s="91" t="s">
        <v>50</v>
      </c>
      <c r="C28" s="204">
        <v>42863.99065</v>
      </c>
      <c r="D28" s="204">
        <v>42136.920879999998</v>
      </c>
      <c r="E28" s="226">
        <v>1.7254933555078549E-2</v>
      </c>
      <c r="F28" s="93"/>
      <c r="G28" s="152"/>
      <c r="H28" s="152"/>
      <c r="I28" s="15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customFormat="1" ht="15.95" customHeight="1" x14ac:dyDescent="0.3">
      <c r="A29" s="41"/>
      <c r="B29" s="91"/>
      <c r="C29" s="218"/>
      <c r="D29" s="218"/>
      <c r="E29" s="226"/>
      <c r="F29" s="93"/>
      <c r="G29" s="152"/>
      <c r="H29" s="152"/>
      <c r="I29" s="15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customFormat="1" ht="18.75" x14ac:dyDescent="0.3">
      <c r="A30" s="149"/>
      <c r="B30" s="88" t="s">
        <v>146</v>
      </c>
      <c r="C30" s="214">
        <v>116528.05467</v>
      </c>
      <c r="D30" s="214">
        <v>108656.31338000001</v>
      </c>
      <c r="E30" s="227">
        <v>7.2446239386665182E-2</v>
      </c>
      <c r="F30" s="96"/>
      <c r="G30" s="152"/>
      <c r="H30" s="152"/>
      <c r="I30" s="15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customFormat="1" ht="18.75" x14ac:dyDescent="0.3">
      <c r="A31" s="41"/>
      <c r="B31" s="94" t="s">
        <v>51</v>
      </c>
      <c r="C31" s="204">
        <v>58822.315140000006</v>
      </c>
      <c r="D31" s="204">
        <v>55668.23649000001</v>
      </c>
      <c r="E31" s="226">
        <v>5.6658497715597299E-2</v>
      </c>
      <c r="F31" s="93"/>
      <c r="G31" s="152"/>
      <c r="H31" s="152"/>
      <c r="I31" s="15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customFormat="1" ht="18.75" x14ac:dyDescent="0.3">
      <c r="A32" s="149"/>
      <c r="B32" s="94" t="s">
        <v>52</v>
      </c>
      <c r="C32" s="214">
        <v>25280.635740000002</v>
      </c>
      <c r="D32" s="214">
        <v>24886.804970000001</v>
      </c>
      <c r="E32" s="227">
        <v>1.5824882722983002E-2</v>
      </c>
      <c r="F32" s="96"/>
      <c r="G32" s="152"/>
      <c r="H32" s="152"/>
      <c r="I32" s="15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customFormat="1" ht="18.75" x14ac:dyDescent="0.3">
      <c r="A33" s="41"/>
      <c r="B33" s="97" t="s">
        <v>168</v>
      </c>
      <c r="C33" s="204">
        <v>16005.685600000001</v>
      </c>
      <c r="D33" s="204">
        <v>12725.55948</v>
      </c>
      <c r="E33" s="226">
        <v>0.25775889265656088</v>
      </c>
      <c r="F33" s="93"/>
      <c r="G33" s="152"/>
      <c r="H33" s="152"/>
      <c r="I33" s="15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customFormat="1" ht="18.75" x14ac:dyDescent="0.3">
      <c r="A34" s="41"/>
      <c r="B34" s="97" t="s">
        <v>53</v>
      </c>
      <c r="C34" s="204">
        <v>9274.9501400000008</v>
      </c>
      <c r="D34" s="204">
        <v>12161.245490000001</v>
      </c>
      <c r="E34" s="226">
        <v>-0.23733550583888427</v>
      </c>
      <c r="F34" s="93"/>
      <c r="G34" s="152"/>
      <c r="H34" s="152"/>
      <c r="I34" s="15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customFormat="1" ht="18.75" x14ac:dyDescent="0.3">
      <c r="A35" s="41"/>
      <c r="B35" s="94" t="s">
        <v>167</v>
      </c>
      <c r="C35" s="204">
        <v>32425.103790000001</v>
      </c>
      <c r="D35" s="204">
        <v>28101.271919999999</v>
      </c>
      <c r="E35" s="226">
        <v>0.1538660556827921</v>
      </c>
      <c r="F35" s="93"/>
      <c r="G35" s="152"/>
      <c r="H35" s="152"/>
      <c r="I35" s="15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customFormat="1" ht="15.95" customHeight="1" x14ac:dyDescent="0.3">
      <c r="A36" s="41"/>
      <c r="B36" s="91"/>
      <c r="C36" s="218"/>
      <c r="D36" s="218"/>
      <c r="E36" s="226"/>
      <c r="F36" s="93"/>
      <c r="G36" s="152"/>
      <c r="H36" s="152"/>
      <c r="I36" s="15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customFormat="1" ht="18.75" x14ac:dyDescent="0.3">
      <c r="A37" s="149"/>
      <c r="B37" s="88" t="s">
        <v>54</v>
      </c>
      <c r="C37" s="214">
        <v>318441.78772999998</v>
      </c>
      <c r="D37" s="214">
        <v>276085.37491999997</v>
      </c>
      <c r="E37" s="227">
        <v>0.15341780716299599</v>
      </c>
      <c r="F37" s="96"/>
      <c r="G37" s="152"/>
      <c r="H37" s="152"/>
      <c r="I37" s="15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customFormat="1" ht="18.75" x14ac:dyDescent="0.3">
      <c r="A38" s="41"/>
      <c r="B38" s="91" t="s">
        <v>55</v>
      </c>
      <c r="C38" s="204">
        <v>89011.225739999994</v>
      </c>
      <c r="D38" s="204">
        <v>75298.004719999997</v>
      </c>
      <c r="E38" s="226">
        <v>0.18211931472810475</v>
      </c>
      <c r="F38" s="93"/>
      <c r="G38" s="152"/>
      <c r="H38" s="152"/>
      <c r="I38" s="15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customFormat="1" ht="18.75" x14ac:dyDescent="0.3">
      <c r="A39" s="41"/>
      <c r="B39" s="91" t="s">
        <v>56</v>
      </c>
      <c r="C39" s="204">
        <v>127139.54709000001</v>
      </c>
      <c r="D39" s="204">
        <v>116761.85784</v>
      </c>
      <c r="E39" s="226">
        <v>8.8879103518724981E-2</v>
      </c>
      <c r="F39" s="93"/>
      <c r="G39" s="152"/>
      <c r="H39" s="152"/>
      <c r="I39" s="15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customFormat="1" ht="18.75" x14ac:dyDescent="0.3">
      <c r="A40" s="41"/>
      <c r="B40" s="91" t="s">
        <v>57</v>
      </c>
      <c r="C40" s="204">
        <v>102291.01490000001</v>
      </c>
      <c r="D40" s="204">
        <v>84025.512360000008</v>
      </c>
      <c r="E40" s="226">
        <v>0.21738043633394394</v>
      </c>
      <c r="F40" s="93"/>
      <c r="G40" s="152"/>
      <c r="H40" s="152"/>
      <c r="I40" s="15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customFormat="1" ht="15.95" customHeight="1" x14ac:dyDescent="0.3">
      <c r="A41" s="41"/>
      <c r="B41" s="98"/>
      <c r="C41" s="219"/>
      <c r="D41" s="219"/>
      <c r="E41" s="226"/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customFormat="1" ht="19.5" thickBot="1" x14ac:dyDescent="0.35">
      <c r="A42" s="149"/>
      <c r="B42" s="99" t="s">
        <v>58</v>
      </c>
      <c r="C42" s="220">
        <v>25732.82633</v>
      </c>
      <c r="D42" s="220">
        <v>45581.066009999995</v>
      </c>
      <c r="E42" s="227">
        <v>-0.43544922085950127</v>
      </c>
      <c r="F42" s="93"/>
      <c r="G42" s="152"/>
      <c r="H42" s="152"/>
      <c r="I42" s="15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customFormat="1" ht="29.25" customHeight="1" thickBot="1" x14ac:dyDescent="0.4">
      <c r="A43" s="41"/>
      <c r="B43" s="100" t="s">
        <v>59</v>
      </c>
      <c r="C43" s="221">
        <v>1330193.2091900001</v>
      </c>
      <c r="D43" s="222">
        <v>1242643.2276799998</v>
      </c>
      <c r="E43" s="281">
        <v>7.045464020550378E-2</v>
      </c>
      <c r="F43" s="1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" customFormat="1" x14ac:dyDescent="0.25">
      <c r="A44" s="41"/>
      <c r="C44" s="47"/>
    </row>
    <row r="45" spans="1:21" s="1" customFormat="1" ht="18.75" x14ac:dyDescent="0.3">
      <c r="A45" s="41"/>
      <c r="C45" s="183"/>
      <c r="D45" s="183"/>
      <c r="E45" s="184"/>
    </row>
    <row r="46" spans="1:21" s="62" customFormat="1" x14ac:dyDescent="0.25">
      <c r="A46" s="49"/>
      <c r="C46" s="153"/>
    </row>
    <row r="47" spans="1:21" s="62" customFormat="1" x14ac:dyDescent="0.25">
      <c r="A47" s="49"/>
      <c r="C47" s="153"/>
    </row>
    <row r="48" spans="1:21" s="62" customFormat="1" x14ac:dyDescent="0.25">
      <c r="A48" s="49"/>
      <c r="C48" s="153"/>
    </row>
    <row r="49" spans="1:4" s="62" customFormat="1" x14ac:dyDescent="0.25">
      <c r="A49" s="49"/>
      <c r="B49" s="154"/>
      <c r="C49" s="155"/>
      <c r="D49" s="156"/>
    </row>
    <row r="50" spans="1:4" s="62" customFormat="1" x14ac:dyDescent="0.25">
      <c r="A50" s="49"/>
      <c r="B50" s="154"/>
      <c r="C50" s="155"/>
      <c r="D50" s="156"/>
    </row>
    <row r="51" spans="1:4" s="62" customFormat="1" x14ac:dyDescent="0.25">
      <c r="A51" s="49"/>
      <c r="B51" s="154"/>
      <c r="C51" s="155"/>
      <c r="D51" s="156"/>
    </row>
    <row r="52" spans="1:4" s="62" customFormat="1" x14ac:dyDescent="0.25">
      <c r="A52" s="49"/>
      <c r="C52" s="153"/>
    </row>
    <row r="53" spans="1:4" s="62" customFormat="1" x14ac:dyDescent="0.25">
      <c r="A53" s="49"/>
      <c r="C53" s="157"/>
      <c r="D53" s="158"/>
    </row>
    <row r="54" spans="1:4" s="62" customFormat="1" x14ac:dyDescent="0.25">
      <c r="A54" s="49"/>
      <c r="C54" s="153"/>
    </row>
    <row r="55" spans="1:4" s="62" customFormat="1" x14ac:dyDescent="0.25">
      <c r="A55" s="49"/>
      <c r="C55" s="157"/>
      <c r="D55" s="158"/>
    </row>
    <row r="56" spans="1:4" s="62" customFormat="1" x14ac:dyDescent="0.25">
      <c r="A56" s="49"/>
      <c r="C56" s="153"/>
    </row>
    <row r="57" spans="1:4" s="62" customFormat="1" x14ac:dyDescent="0.25">
      <c r="A57" s="49"/>
      <c r="C57" s="153"/>
    </row>
    <row r="58" spans="1:4" s="62" customFormat="1" x14ac:dyDescent="0.25">
      <c r="A58" s="49"/>
      <c r="C58" s="153"/>
    </row>
    <row r="59" spans="1:4" s="62" customFormat="1" x14ac:dyDescent="0.25">
      <c r="A59" s="49"/>
      <c r="C59" s="153"/>
    </row>
    <row r="60" spans="1:4" s="62" customFormat="1" x14ac:dyDescent="0.25">
      <c r="A60" s="49"/>
      <c r="C60" s="153"/>
    </row>
    <row r="61" spans="1:4" s="62" customFormat="1" x14ac:dyDescent="0.25">
      <c r="A61" s="49"/>
      <c r="C61" s="153"/>
    </row>
    <row r="62" spans="1:4" s="62" customFormat="1" x14ac:dyDescent="0.25">
      <c r="A62" s="49"/>
      <c r="C62" s="153"/>
    </row>
    <row r="63" spans="1:4" s="62" customFormat="1" x14ac:dyDescent="0.25">
      <c r="A63" s="49"/>
      <c r="C63" s="153"/>
    </row>
    <row r="64" spans="1:4" s="62" customFormat="1" x14ac:dyDescent="0.25">
      <c r="A64" s="49"/>
      <c r="C64" s="153"/>
    </row>
    <row r="65" spans="1:3" s="62" customFormat="1" x14ac:dyDescent="0.25">
      <c r="A65" s="49"/>
      <c r="C65" s="153"/>
    </row>
    <row r="66" spans="1:3" s="62" customFormat="1" x14ac:dyDescent="0.25">
      <c r="A66" s="49"/>
      <c r="C66" s="153"/>
    </row>
    <row r="67" spans="1:3" s="62" customFormat="1" x14ac:dyDescent="0.25">
      <c r="A67" s="49"/>
      <c r="C67" s="153"/>
    </row>
    <row r="68" spans="1:3" s="1" customFormat="1" x14ac:dyDescent="0.25">
      <c r="A68" s="41"/>
      <c r="C68" s="47"/>
    </row>
    <row r="69" spans="1:3" s="1" customFormat="1" x14ac:dyDescent="0.25">
      <c r="A69" s="41"/>
      <c r="C69" s="47"/>
    </row>
    <row r="70" spans="1:3" s="1" customFormat="1" x14ac:dyDescent="0.25">
      <c r="A70" s="41"/>
      <c r="C70" s="47"/>
    </row>
    <row r="71" spans="1:3" s="1" customFormat="1" x14ac:dyDescent="0.25">
      <c r="A71" s="41"/>
      <c r="C71" s="47"/>
    </row>
    <row r="72" spans="1:3" s="1" customFormat="1" x14ac:dyDescent="0.25">
      <c r="A72" s="41"/>
      <c r="C72" s="47"/>
    </row>
    <row r="73" spans="1:3" s="1" customFormat="1" x14ac:dyDescent="0.25">
      <c r="A73" s="41"/>
      <c r="C73" s="47"/>
    </row>
    <row r="74" spans="1:3" s="1" customFormat="1" x14ac:dyDescent="0.25">
      <c r="A74" s="41"/>
      <c r="C74" s="47"/>
    </row>
    <row r="75" spans="1:3" s="1" customFormat="1" x14ac:dyDescent="0.25">
      <c r="A75" s="41"/>
      <c r="C75" s="47"/>
    </row>
    <row r="76" spans="1:3" s="1" customFormat="1" x14ac:dyDescent="0.25">
      <c r="A76" s="41"/>
      <c r="C76" s="47"/>
    </row>
    <row r="77" spans="1:3" s="1" customFormat="1" x14ac:dyDescent="0.25">
      <c r="A77" s="41"/>
      <c r="C77" s="47"/>
    </row>
    <row r="78" spans="1:3" s="1" customFormat="1" x14ac:dyDescent="0.25">
      <c r="A78" s="41"/>
      <c r="C78" s="47"/>
    </row>
    <row r="79" spans="1:3" s="1" customFormat="1" x14ac:dyDescent="0.25">
      <c r="A79" s="41"/>
      <c r="C79" s="47"/>
    </row>
    <row r="80" spans="1:3" s="1" customFormat="1" x14ac:dyDescent="0.25">
      <c r="A80" s="41"/>
      <c r="C80" s="47"/>
    </row>
    <row r="81" spans="1:3" s="1" customFormat="1" x14ac:dyDescent="0.25">
      <c r="A81" s="41"/>
      <c r="C81" s="47"/>
    </row>
    <row r="82" spans="1:3" s="1" customFormat="1" x14ac:dyDescent="0.25">
      <c r="A82" s="41"/>
      <c r="C82" s="47"/>
    </row>
    <row r="83" spans="1:3" s="1" customFormat="1" x14ac:dyDescent="0.25">
      <c r="A83" s="41"/>
      <c r="C83" s="47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:D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A66E-657F-4764-B6E0-52D66C8070D3}">
  <dimension ref="A1:T126"/>
  <sheetViews>
    <sheetView zoomScale="70" zoomScaleNormal="70" zoomScaleSheetLayoutView="40" zoomScalePageLayoutView="40" workbookViewId="0">
      <pane xSplit="2" ySplit="6" topLeftCell="C31" activePane="bottomRight" state="frozen"/>
      <selection activeCell="F38" sqref="F38"/>
      <selection pane="topRight" activeCell="F38" sqref="F38"/>
      <selection pane="bottomLeft" activeCell="F38" sqref="F38"/>
      <selection pane="bottomRight" activeCell="F38" sqref="F38"/>
    </sheetView>
  </sheetViews>
  <sheetFormatPr defaultRowHeight="15" x14ac:dyDescent="0.25"/>
  <cols>
    <col min="1" max="1" width="7.5703125" style="6" bestFit="1" customWidth="1"/>
    <col min="2" max="2" width="98" style="6" customWidth="1"/>
    <col min="3" max="3" width="19.42578125" style="5" customWidth="1"/>
    <col min="4" max="4" width="17.7109375" customWidth="1"/>
    <col min="5" max="5" width="12.7109375" customWidth="1"/>
    <col min="6" max="6" width="10.28515625" style="1" customWidth="1"/>
    <col min="7" max="7" width="17.5703125" customWidth="1"/>
    <col min="8" max="8" width="17.5703125" style="1" customWidth="1"/>
    <col min="9" max="9" width="12" style="1" bestFit="1" customWidth="1"/>
    <col min="10" max="20" width="9.140625" style="1"/>
  </cols>
  <sheetData>
    <row r="1" spans="1:9" x14ac:dyDescent="0.25">
      <c r="A1" s="106"/>
      <c r="B1" s="106"/>
      <c r="C1" s="313"/>
      <c r="D1" s="313"/>
      <c r="E1" s="1"/>
    </row>
    <row r="2" spans="1:9" ht="15.75" thickBot="1" x14ac:dyDescent="0.3">
      <c r="A2" s="106"/>
      <c r="B2" s="106"/>
      <c r="C2" s="47"/>
      <c r="D2" s="1"/>
      <c r="E2" s="1"/>
      <c r="G2" s="107">
        <v>1000</v>
      </c>
    </row>
    <row r="3" spans="1:9" ht="20.25" x14ac:dyDescent="0.3">
      <c r="A3" s="108"/>
      <c r="B3" s="314" t="s">
        <v>156</v>
      </c>
      <c r="C3" s="315"/>
      <c r="D3" s="315"/>
      <c r="E3" s="27"/>
      <c r="G3" s="1"/>
    </row>
    <row r="4" spans="1:9" ht="21" thickBot="1" x14ac:dyDescent="0.35">
      <c r="A4" s="108"/>
      <c r="B4" s="316" t="s">
        <v>181</v>
      </c>
      <c r="C4" s="317"/>
      <c r="D4" s="317"/>
      <c r="E4" s="28"/>
      <c r="F4" s="150">
        <v>1000</v>
      </c>
      <c r="G4" s="1"/>
    </row>
    <row r="5" spans="1:9" ht="18.75" x14ac:dyDescent="0.3">
      <c r="A5" s="108"/>
      <c r="B5" s="22"/>
      <c r="C5" s="121" t="s">
        <v>165</v>
      </c>
      <c r="D5" s="121" t="s">
        <v>131</v>
      </c>
      <c r="E5" s="122" t="s">
        <v>166</v>
      </c>
      <c r="G5" s="1"/>
    </row>
    <row r="6" spans="1:9" ht="20.25" x14ac:dyDescent="0.3">
      <c r="A6" s="109"/>
      <c r="B6" s="23"/>
      <c r="C6" s="123" t="s">
        <v>178</v>
      </c>
      <c r="D6" s="123" t="s">
        <v>178</v>
      </c>
      <c r="E6" s="124" t="s">
        <v>36</v>
      </c>
      <c r="F6" s="176"/>
      <c r="G6" s="151"/>
      <c r="H6" s="151"/>
    </row>
    <row r="7" spans="1:9" ht="21" x14ac:dyDescent="0.35">
      <c r="A7" s="110"/>
      <c r="B7" s="111" t="s">
        <v>137</v>
      </c>
      <c r="C7" s="125"/>
      <c r="D7" s="126"/>
      <c r="E7" s="127"/>
      <c r="F7" s="151"/>
      <c r="G7" s="151"/>
      <c r="H7" s="151"/>
    </row>
    <row r="8" spans="1:9" ht="18.75" x14ac:dyDescent="0.3">
      <c r="A8" s="106"/>
      <c r="B8" s="112" t="s">
        <v>61</v>
      </c>
      <c r="C8" s="271">
        <v>82.631715999999997</v>
      </c>
      <c r="D8" s="271">
        <v>78.077773999999991</v>
      </c>
      <c r="E8" s="272">
        <v>5.8325715074817666E-2</v>
      </c>
      <c r="F8" s="152"/>
      <c r="G8" s="152"/>
      <c r="H8" s="152"/>
      <c r="I8" s="152"/>
    </row>
    <row r="9" spans="1:9" ht="18.75" x14ac:dyDescent="0.3">
      <c r="A9" s="106"/>
      <c r="B9" s="112" t="s">
        <v>62</v>
      </c>
      <c r="C9" s="271">
        <v>15214.213513999999</v>
      </c>
      <c r="D9" s="271">
        <v>12445.099413</v>
      </c>
      <c r="E9" s="272">
        <v>0.22250638657875374</v>
      </c>
      <c r="F9" s="152"/>
      <c r="G9" s="152"/>
      <c r="H9" s="152"/>
      <c r="I9" s="152"/>
    </row>
    <row r="10" spans="1:9" ht="18.75" x14ac:dyDescent="0.3">
      <c r="A10" s="106"/>
      <c r="B10" s="112" t="s">
        <v>63</v>
      </c>
      <c r="C10" s="271">
        <v>7764.2400610000004</v>
      </c>
      <c r="D10" s="271">
        <v>6858.8586779999996</v>
      </c>
      <c r="E10" s="272">
        <v>0.13200175503018302</v>
      </c>
      <c r="F10" s="152"/>
      <c r="G10" s="152"/>
      <c r="H10" s="152"/>
      <c r="I10" s="152"/>
    </row>
    <row r="11" spans="1:9" ht="43.5" customHeight="1" x14ac:dyDescent="0.3">
      <c r="A11" s="106"/>
      <c r="B11" s="112" t="s">
        <v>64</v>
      </c>
      <c r="C11" s="271">
        <v>4439.0675780000001</v>
      </c>
      <c r="D11" s="271">
        <v>3779.1639640000003</v>
      </c>
      <c r="E11" s="272">
        <v>0.17461629616660893</v>
      </c>
      <c r="F11" s="152"/>
      <c r="G11" s="152"/>
      <c r="H11" s="152"/>
      <c r="I11" s="152"/>
    </row>
    <row r="12" spans="1:9" ht="27.75" customHeight="1" x14ac:dyDescent="0.3">
      <c r="A12" s="106"/>
      <c r="B12" s="112" t="s">
        <v>65</v>
      </c>
      <c r="C12" s="271">
        <v>7933.3442369999993</v>
      </c>
      <c r="D12" s="271">
        <v>6648.7757169999986</v>
      </c>
      <c r="E12" s="272">
        <v>0.19320376783285634</v>
      </c>
      <c r="F12" s="152"/>
      <c r="G12" s="152"/>
      <c r="H12" s="152"/>
      <c r="I12" s="152"/>
    </row>
    <row r="13" spans="1:9" ht="27.75" customHeight="1" x14ac:dyDescent="0.3">
      <c r="A13" s="106"/>
      <c r="B13" s="112" t="s">
        <v>66</v>
      </c>
      <c r="C13" s="271">
        <v>15996.947114999999</v>
      </c>
      <c r="D13" s="271">
        <v>15635.746036</v>
      </c>
      <c r="E13" s="272">
        <v>2.3100981441394816E-2</v>
      </c>
      <c r="F13" s="152"/>
      <c r="G13" s="152"/>
      <c r="H13" s="152"/>
      <c r="I13" s="152"/>
    </row>
    <row r="14" spans="1:9" ht="27.75" customHeight="1" x14ac:dyDescent="0.3">
      <c r="A14" s="106"/>
      <c r="B14" s="112" t="s">
        <v>67</v>
      </c>
      <c r="C14" s="271">
        <v>1071.675696</v>
      </c>
      <c r="D14" s="271">
        <v>1009.238277</v>
      </c>
      <c r="E14" s="272">
        <v>6.1865884819190198E-2</v>
      </c>
      <c r="F14" s="152"/>
      <c r="G14" s="152"/>
      <c r="H14" s="152"/>
      <c r="I14" s="152"/>
    </row>
    <row r="15" spans="1:9" ht="27.75" customHeight="1" x14ac:dyDescent="0.3">
      <c r="A15" s="106"/>
      <c r="B15" s="112" t="s">
        <v>68</v>
      </c>
      <c r="C15" s="271">
        <v>2786.0040599999998</v>
      </c>
      <c r="D15" s="271">
        <v>2411.9818719999998</v>
      </c>
      <c r="E15" s="272">
        <v>0.15506840757881116</v>
      </c>
      <c r="F15" s="152"/>
      <c r="G15" s="152"/>
      <c r="H15" s="152"/>
      <c r="I15" s="152"/>
    </row>
    <row r="16" spans="1:9" ht="27.75" customHeight="1" x14ac:dyDescent="0.3">
      <c r="A16" s="106"/>
      <c r="B16" s="112" t="s">
        <v>69</v>
      </c>
      <c r="C16" s="271">
        <v>2752.0094360000003</v>
      </c>
      <c r="D16" s="271">
        <v>2701.545521</v>
      </c>
      <c r="E16" s="272">
        <v>1.8679646375649679E-2</v>
      </c>
      <c r="F16" s="152"/>
      <c r="G16" s="152"/>
      <c r="H16" s="152"/>
      <c r="I16" s="152"/>
    </row>
    <row r="17" spans="1:9" ht="27.75" customHeight="1" x14ac:dyDescent="0.3">
      <c r="A17" s="106"/>
      <c r="B17" s="112" t="s">
        <v>138</v>
      </c>
      <c r="C17" s="271">
        <v>11532.560105</v>
      </c>
      <c r="D17" s="271">
        <v>13965.246547000001</v>
      </c>
      <c r="E17" s="272">
        <v>-0.17419573895905097</v>
      </c>
      <c r="F17" s="152"/>
      <c r="G17" s="152"/>
      <c r="H17" s="152"/>
      <c r="I17" s="152"/>
    </row>
    <row r="18" spans="1:9" ht="27.75" customHeight="1" x14ac:dyDescent="0.35">
      <c r="A18" s="106"/>
      <c r="B18" s="113" t="s">
        <v>139</v>
      </c>
      <c r="C18" s="273"/>
      <c r="D18" s="271"/>
      <c r="E18" s="272"/>
      <c r="F18" s="152"/>
      <c r="G18" s="152"/>
      <c r="H18" s="152"/>
      <c r="I18" s="152"/>
    </row>
    <row r="19" spans="1:9" ht="27.75" customHeight="1" x14ac:dyDescent="0.3">
      <c r="A19" s="106"/>
      <c r="B19" s="112" t="s">
        <v>71</v>
      </c>
      <c r="C19" s="271">
        <v>12700.921343</v>
      </c>
      <c r="D19" s="271">
        <v>11904.388124999999</v>
      </c>
      <c r="E19" s="272">
        <v>6.6910891146704829E-2</v>
      </c>
      <c r="F19" s="152"/>
      <c r="G19" s="152"/>
      <c r="H19" s="152"/>
      <c r="I19" s="152"/>
    </row>
    <row r="20" spans="1:9" ht="27.75" customHeight="1" x14ac:dyDescent="0.3">
      <c r="A20" s="106"/>
      <c r="B20" s="112" t="s">
        <v>72</v>
      </c>
      <c r="C20" s="271">
        <v>2240.4412050000001</v>
      </c>
      <c r="D20" s="271">
        <v>1947.8250430000001</v>
      </c>
      <c r="E20" s="272">
        <v>0.15022712797106183</v>
      </c>
      <c r="F20" s="152"/>
      <c r="G20" s="152"/>
      <c r="H20" s="152"/>
      <c r="I20" s="152"/>
    </row>
    <row r="21" spans="1:9" ht="27.75" customHeight="1" x14ac:dyDescent="0.35">
      <c r="A21" s="106"/>
      <c r="B21" s="113" t="s">
        <v>140</v>
      </c>
      <c r="C21" s="271"/>
      <c r="D21" s="271"/>
      <c r="E21" s="272"/>
      <c r="F21" s="152"/>
      <c r="G21" s="152"/>
      <c r="H21" s="152"/>
      <c r="I21" s="152"/>
    </row>
    <row r="22" spans="1:9" ht="27.75" customHeight="1" x14ac:dyDescent="0.3">
      <c r="A22" s="106"/>
      <c r="B22" s="112" t="s">
        <v>73</v>
      </c>
      <c r="C22" s="271">
        <v>0</v>
      </c>
      <c r="D22" s="271">
        <v>0</v>
      </c>
      <c r="E22" s="272" t="s">
        <v>172</v>
      </c>
      <c r="F22" s="152"/>
      <c r="G22" s="152"/>
      <c r="H22" s="152"/>
      <c r="I22" s="152"/>
    </row>
    <row r="23" spans="1:9" ht="27.75" customHeight="1" x14ac:dyDescent="0.3">
      <c r="A23" s="106"/>
      <c r="B23" s="114" t="s">
        <v>74</v>
      </c>
      <c r="C23" s="274">
        <v>56.809528</v>
      </c>
      <c r="D23" s="274">
        <v>47.920530000000007</v>
      </c>
      <c r="E23" s="275">
        <v>0.18549456777710915</v>
      </c>
      <c r="F23" s="152"/>
      <c r="G23" s="152"/>
      <c r="H23" s="152"/>
      <c r="I23" s="152"/>
    </row>
    <row r="24" spans="1:9" ht="27.75" customHeight="1" x14ac:dyDescent="0.3">
      <c r="A24" s="106"/>
      <c r="B24" s="112" t="s">
        <v>75</v>
      </c>
      <c r="C24" s="271">
        <v>36.355795999999998</v>
      </c>
      <c r="D24" s="271">
        <v>9.3606149999999992</v>
      </c>
      <c r="E24" s="272">
        <v>2.8839110464429956</v>
      </c>
      <c r="F24" s="152"/>
      <c r="G24" s="152"/>
      <c r="H24" s="152"/>
      <c r="I24" s="152"/>
    </row>
    <row r="25" spans="1:9" ht="27.75" customHeight="1" x14ac:dyDescent="0.3">
      <c r="A25" s="106"/>
      <c r="B25" s="112" t="s">
        <v>76</v>
      </c>
      <c r="C25" s="271">
        <v>407.16102000000001</v>
      </c>
      <c r="D25" s="271">
        <v>251.84880199999998</v>
      </c>
      <c r="E25" s="272">
        <v>0.61668833350257524</v>
      </c>
      <c r="F25" s="152"/>
      <c r="G25" s="152"/>
      <c r="H25" s="152"/>
      <c r="I25" s="152"/>
    </row>
    <row r="26" spans="1:9" ht="27.75" customHeight="1" x14ac:dyDescent="0.3">
      <c r="A26" s="106"/>
      <c r="B26" s="112" t="s">
        <v>77</v>
      </c>
      <c r="C26" s="271">
        <v>0</v>
      </c>
      <c r="D26" s="271">
        <v>0.30879199999999996</v>
      </c>
      <c r="E26" s="272">
        <v>-1</v>
      </c>
      <c r="F26" s="152"/>
      <c r="G26" s="152"/>
      <c r="H26" s="152"/>
      <c r="I26" s="152"/>
    </row>
    <row r="27" spans="1:9" ht="47.25" customHeight="1" x14ac:dyDescent="0.3">
      <c r="A27" s="106"/>
      <c r="B27" s="112" t="s">
        <v>78</v>
      </c>
      <c r="C27" s="271">
        <v>17.656756999999999</v>
      </c>
      <c r="D27" s="271">
        <v>103.101592</v>
      </c>
      <c r="E27" s="272">
        <v>-0.82874408961599744</v>
      </c>
      <c r="F27" s="152"/>
      <c r="G27" s="152"/>
      <c r="H27" s="152"/>
      <c r="I27" s="152"/>
    </row>
    <row r="28" spans="1:9" ht="45.75" customHeight="1" x14ac:dyDescent="0.3">
      <c r="A28" s="106"/>
      <c r="B28" s="112" t="s">
        <v>79</v>
      </c>
      <c r="C28" s="271">
        <v>2408.3358509999998</v>
      </c>
      <c r="D28" s="271">
        <v>1729.531054</v>
      </c>
      <c r="E28" s="272">
        <v>0.39247910318238194</v>
      </c>
      <c r="F28" s="152"/>
      <c r="G28" s="152"/>
      <c r="H28" s="152"/>
      <c r="I28" s="152"/>
    </row>
    <row r="29" spans="1:9" ht="27.75" customHeight="1" x14ac:dyDescent="0.3">
      <c r="A29" s="106"/>
      <c r="B29" s="112" t="s">
        <v>80</v>
      </c>
      <c r="C29" s="271">
        <v>0</v>
      </c>
      <c r="D29" s="271">
        <v>84.065671000000009</v>
      </c>
      <c r="E29" s="272">
        <v>-1</v>
      </c>
      <c r="F29" s="152"/>
      <c r="G29" s="152"/>
      <c r="H29" s="152"/>
      <c r="I29" s="152"/>
    </row>
    <row r="30" spans="1:9" ht="27.75" customHeight="1" x14ac:dyDescent="0.3">
      <c r="A30" s="106"/>
      <c r="B30" s="112" t="s">
        <v>81</v>
      </c>
      <c r="C30" s="271">
        <v>1098.3479070000001</v>
      </c>
      <c r="D30" s="271">
        <v>769.76654199999996</v>
      </c>
      <c r="E30" s="272">
        <v>0.42685846561515028</v>
      </c>
      <c r="F30" s="152"/>
      <c r="G30" s="152"/>
      <c r="H30" s="152"/>
      <c r="I30" s="152"/>
    </row>
    <row r="31" spans="1:9" ht="27.75" customHeight="1" x14ac:dyDescent="0.35">
      <c r="A31" s="106"/>
      <c r="B31" s="113" t="s">
        <v>141</v>
      </c>
      <c r="C31" s="271"/>
      <c r="D31" s="271"/>
      <c r="E31" s="272"/>
      <c r="F31" s="152"/>
      <c r="G31" s="152"/>
      <c r="H31" s="152"/>
      <c r="I31" s="152"/>
    </row>
    <row r="32" spans="1:9" ht="27.75" customHeight="1" x14ac:dyDescent="0.3">
      <c r="A32" s="106"/>
      <c r="B32" s="112" t="s">
        <v>82</v>
      </c>
      <c r="C32" s="271">
        <v>62.209544000000008</v>
      </c>
      <c r="D32" s="271">
        <v>38.361540000000005</v>
      </c>
      <c r="E32" s="272">
        <v>0.62166440659055922</v>
      </c>
      <c r="F32" s="152"/>
      <c r="G32" s="152"/>
      <c r="H32" s="152"/>
      <c r="I32" s="152"/>
    </row>
    <row r="33" spans="1:9" ht="27.75" customHeight="1" x14ac:dyDescent="0.3">
      <c r="A33" s="106"/>
      <c r="B33" s="112" t="s">
        <v>83</v>
      </c>
      <c r="C33" s="271">
        <v>45826.284656000003</v>
      </c>
      <c r="D33" s="271">
        <v>60282.012619000001</v>
      </c>
      <c r="E33" s="272">
        <v>-0.23980168104811692</v>
      </c>
      <c r="F33" s="152"/>
      <c r="G33" s="152"/>
      <c r="H33" s="152"/>
      <c r="I33" s="152"/>
    </row>
    <row r="34" spans="1:9" ht="27.75" customHeight="1" x14ac:dyDescent="0.3">
      <c r="A34" s="106"/>
      <c r="B34" s="112" t="s">
        <v>84</v>
      </c>
      <c r="C34" s="271">
        <v>1142.815607</v>
      </c>
      <c r="D34" s="271">
        <v>586.58102099999996</v>
      </c>
      <c r="E34" s="272">
        <v>0.94826556960832875</v>
      </c>
      <c r="F34" s="152"/>
      <c r="G34" s="152"/>
      <c r="H34" s="152"/>
      <c r="I34" s="152"/>
    </row>
    <row r="35" spans="1:9" ht="27.75" customHeight="1" x14ac:dyDescent="0.35">
      <c r="A35" s="106"/>
      <c r="B35" s="113" t="s">
        <v>142</v>
      </c>
      <c r="C35" s="271"/>
      <c r="D35" s="271"/>
      <c r="E35" s="272"/>
      <c r="F35" s="152"/>
      <c r="G35" s="152"/>
      <c r="H35" s="152"/>
      <c r="I35" s="152"/>
    </row>
    <row r="36" spans="1:9" ht="27.75" customHeight="1" x14ac:dyDescent="0.3">
      <c r="A36" s="106"/>
      <c r="B36" s="112" t="s">
        <v>85</v>
      </c>
      <c r="C36" s="271">
        <v>19.924834000000001</v>
      </c>
      <c r="D36" s="271">
        <v>42.672545999999997</v>
      </c>
      <c r="E36" s="272">
        <v>-0.53307604378702877</v>
      </c>
      <c r="F36" s="152"/>
      <c r="G36" s="152"/>
      <c r="H36" s="152"/>
      <c r="I36" s="152"/>
    </row>
    <row r="37" spans="1:9" ht="27.75" customHeight="1" x14ac:dyDescent="0.3">
      <c r="A37" s="106"/>
      <c r="B37" s="112" t="s">
        <v>86</v>
      </c>
      <c r="C37" s="271">
        <v>581.59899799999994</v>
      </c>
      <c r="D37" s="271">
        <v>475.04670299999998</v>
      </c>
      <c r="E37" s="272">
        <v>0.22429856754526295</v>
      </c>
      <c r="F37" s="152"/>
      <c r="G37" s="152"/>
      <c r="H37" s="152"/>
      <c r="I37" s="152"/>
    </row>
    <row r="38" spans="1:9" ht="43.5" customHeight="1" x14ac:dyDescent="0.3">
      <c r="A38" s="106"/>
      <c r="B38" s="112" t="s">
        <v>87</v>
      </c>
      <c r="C38" s="271">
        <v>112.546165</v>
      </c>
      <c r="D38" s="271">
        <v>101.107196</v>
      </c>
      <c r="E38" s="272">
        <v>0.11313704120525704</v>
      </c>
      <c r="F38" s="152"/>
      <c r="G38" s="152"/>
      <c r="H38" s="152"/>
      <c r="I38" s="152"/>
    </row>
    <row r="39" spans="1:9" ht="29.25" customHeight="1" x14ac:dyDescent="0.35">
      <c r="A39" s="106"/>
      <c r="B39" s="113" t="s">
        <v>88</v>
      </c>
      <c r="C39" s="276"/>
      <c r="D39" s="271"/>
      <c r="E39" s="272"/>
      <c r="F39" s="152"/>
      <c r="G39" s="152"/>
      <c r="H39" s="152"/>
      <c r="I39" s="152"/>
    </row>
    <row r="40" spans="1:9" ht="27.75" customHeight="1" x14ac:dyDescent="0.3">
      <c r="A40" s="106"/>
      <c r="B40" s="112" t="s">
        <v>89</v>
      </c>
      <c r="C40" s="271">
        <v>243.31962499999997</v>
      </c>
      <c r="D40" s="271">
        <v>232.13472200000001</v>
      </c>
      <c r="E40" s="272">
        <v>4.8182809118921741E-2</v>
      </c>
      <c r="F40" s="152"/>
      <c r="G40" s="152"/>
      <c r="H40" s="152"/>
      <c r="I40" s="152"/>
    </row>
    <row r="41" spans="1:9" ht="27.75" customHeight="1" x14ac:dyDescent="0.3">
      <c r="A41" s="106"/>
      <c r="B41" s="112" t="s">
        <v>90</v>
      </c>
      <c r="C41" s="271">
        <v>497.282352</v>
      </c>
      <c r="D41" s="271">
        <v>487.15909199999999</v>
      </c>
      <c r="E41" s="272">
        <v>2.0780193095523744E-2</v>
      </c>
      <c r="F41" s="152"/>
      <c r="G41" s="152"/>
      <c r="H41" s="152"/>
      <c r="I41" s="152"/>
    </row>
    <row r="42" spans="1:9" ht="27.75" customHeight="1" x14ac:dyDescent="0.3">
      <c r="A42" s="106"/>
      <c r="B42" s="112" t="s">
        <v>91</v>
      </c>
      <c r="C42" s="271">
        <v>4578.1323510000002</v>
      </c>
      <c r="D42" s="271">
        <v>4890.5309550000002</v>
      </c>
      <c r="E42" s="272">
        <v>-6.3878259206315555E-2</v>
      </c>
      <c r="F42" s="152"/>
      <c r="G42" s="152"/>
      <c r="H42" s="152"/>
      <c r="I42" s="152"/>
    </row>
    <row r="43" spans="1:9" ht="27.75" customHeight="1" x14ac:dyDescent="0.3">
      <c r="A43" s="106"/>
      <c r="B43" s="112" t="s">
        <v>92</v>
      </c>
      <c r="C43" s="271">
        <v>12911.5262</v>
      </c>
      <c r="D43" s="271">
        <v>10327.213984</v>
      </c>
      <c r="E43" s="272">
        <v>0.25024292321277425</v>
      </c>
      <c r="F43" s="152"/>
      <c r="G43" s="152"/>
      <c r="H43" s="152"/>
      <c r="I43" s="152"/>
    </row>
    <row r="44" spans="1:9" ht="45.75" customHeight="1" x14ac:dyDescent="0.3">
      <c r="A44" s="106"/>
      <c r="B44" s="112" t="s">
        <v>93</v>
      </c>
      <c r="C44" s="271">
        <v>9171.2745039999991</v>
      </c>
      <c r="D44" s="271">
        <v>8066.489552</v>
      </c>
      <c r="E44" s="272">
        <v>0.13695981937100252</v>
      </c>
      <c r="F44" s="152"/>
      <c r="G44" s="152"/>
      <c r="H44" s="152"/>
      <c r="I44" s="152"/>
    </row>
    <row r="45" spans="1:9" ht="27.75" customHeight="1" x14ac:dyDescent="0.3">
      <c r="A45" s="106"/>
      <c r="B45" s="112" t="s">
        <v>94</v>
      </c>
      <c r="C45" s="271">
        <v>25.762799000000001</v>
      </c>
      <c r="D45" s="271">
        <v>49.955875000000006</v>
      </c>
      <c r="E45" s="272">
        <v>-0.48428890495862603</v>
      </c>
      <c r="F45" s="152"/>
      <c r="G45" s="152"/>
      <c r="H45" s="152"/>
      <c r="I45" s="152"/>
    </row>
    <row r="46" spans="1:9" ht="27.75" customHeight="1" x14ac:dyDescent="0.3">
      <c r="A46" s="106"/>
      <c r="B46" s="112" t="s">
        <v>95</v>
      </c>
      <c r="C46" s="271">
        <v>181.687523</v>
      </c>
      <c r="D46" s="271">
        <v>178.85915900000001</v>
      </c>
      <c r="E46" s="272">
        <v>1.5813358487277655E-2</v>
      </c>
      <c r="F46" s="152"/>
      <c r="G46" s="152"/>
      <c r="H46" s="152"/>
      <c r="I46" s="152"/>
    </row>
    <row r="47" spans="1:9" ht="27.75" customHeight="1" x14ac:dyDescent="0.3">
      <c r="A47" s="106"/>
      <c r="B47" s="112" t="s">
        <v>96</v>
      </c>
      <c r="C47" s="271">
        <v>3360.4580180000003</v>
      </c>
      <c r="D47" s="271">
        <v>3634.7829830000001</v>
      </c>
      <c r="E47" s="272">
        <v>-7.5472171594019977E-2</v>
      </c>
      <c r="F47" s="152"/>
      <c r="G47" s="152"/>
      <c r="H47" s="152"/>
      <c r="I47" s="152"/>
    </row>
    <row r="48" spans="1:9" ht="27.75" customHeight="1" x14ac:dyDescent="0.3">
      <c r="A48" s="106"/>
      <c r="B48" s="112" t="s">
        <v>97</v>
      </c>
      <c r="C48" s="271">
        <v>4226.957128</v>
      </c>
      <c r="D48" s="271">
        <v>3472.6785410000002</v>
      </c>
      <c r="E48" s="272">
        <v>0.21720368818900124</v>
      </c>
      <c r="F48" s="152"/>
      <c r="G48" s="152"/>
      <c r="H48" s="152"/>
      <c r="I48" s="152"/>
    </row>
    <row r="49" spans="1:9" ht="27.75" customHeight="1" x14ac:dyDescent="0.35">
      <c r="A49" s="106"/>
      <c r="B49" s="113" t="s">
        <v>98</v>
      </c>
      <c r="C49" s="271"/>
      <c r="D49" s="271"/>
      <c r="E49" s="272"/>
      <c r="F49" s="152"/>
      <c r="G49" s="152"/>
      <c r="H49" s="152"/>
      <c r="I49" s="152"/>
    </row>
    <row r="50" spans="1:9" ht="27.75" customHeight="1" x14ac:dyDescent="0.3">
      <c r="A50" s="106"/>
      <c r="B50" s="112" t="s">
        <v>99</v>
      </c>
      <c r="C50" s="271">
        <v>67.224880999999996</v>
      </c>
      <c r="D50" s="271">
        <v>64.281243000000003</v>
      </c>
      <c r="E50" s="272">
        <v>4.5793109507854299E-2</v>
      </c>
      <c r="F50" s="152"/>
      <c r="G50" s="152"/>
      <c r="H50" s="152"/>
      <c r="I50" s="152"/>
    </row>
    <row r="51" spans="1:9" ht="27.75" customHeight="1" x14ac:dyDescent="0.3">
      <c r="A51" s="106"/>
      <c r="B51" s="112" t="s">
        <v>100</v>
      </c>
      <c r="C51" s="271">
        <v>2825.5145759999996</v>
      </c>
      <c r="D51" s="271">
        <v>1677.5624249999998</v>
      </c>
      <c r="E51" s="272">
        <v>0.68429772501610475</v>
      </c>
      <c r="F51" s="152"/>
      <c r="G51" s="152"/>
      <c r="H51" s="152"/>
      <c r="I51" s="152"/>
    </row>
    <row r="52" spans="1:9" ht="27.75" customHeight="1" x14ac:dyDescent="0.3">
      <c r="A52" s="106"/>
      <c r="B52" s="112" t="s">
        <v>101</v>
      </c>
      <c r="C52" s="271">
        <v>6914.3843999999999</v>
      </c>
      <c r="D52" s="271">
        <v>5040.7123540000002</v>
      </c>
      <c r="E52" s="272">
        <v>0.37170778937885007</v>
      </c>
      <c r="F52" s="152"/>
      <c r="G52" s="152"/>
      <c r="H52" s="152"/>
      <c r="I52" s="152"/>
    </row>
    <row r="53" spans="1:9" ht="27.75" customHeight="1" x14ac:dyDescent="0.3">
      <c r="A53" s="106"/>
      <c r="B53" s="112" t="s">
        <v>102</v>
      </c>
      <c r="C53" s="271">
        <v>4620.908778</v>
      </c>
      <c r="D53" s="271">
        <v>4349.2862700000005</v>
      </c>
      <c r="E53" s="272">
        <v>6.2452202761074965E-2</v>
      </c>
      <c r="F53" s="152"/>
      <c r="G53" s="152"/>
      <c r="H53" s="152"/>
      <c r="I53" s="152"/>
    </row>
    <row r="54" spans="1:9" ht="27.75" customHeight="1" x14ac:dyDescent="0.3">
      <c r="A54" s="106"/>
      <c r="B54" s="114" t="s">
        <v>103</v>
      </c>
      <c r="C54" s="274">
        <v>2563.9666320000001</v>
      </c>
      <c r="D54" s="274">
        <v>2653.9181170000002</v>
      </c>
      <c r="E54" s="275">
        <v>-3.3893843379644878E-2</v>
      </c>
      <c r="F54" s="152"/>
      <c r="G54" s="152"/>
      <c r="H54" s="152"/>
      <c r="I54" s="152"/>
    </row>
    <row r="55" spans="1:9" ht="27.75" customHeight="1" x14ac:dyDescent="0.3">
      <c r="A55" s="106"/>
      <c r="B55" s="112" t="s">
        <v>104</v>
      </c>
      <c r="C55" s="271">
        <v>10641.340046000001</v>
      </c>
      <c r="D55" s="271">
        <v>7923.2032319999998</v>
      </c>
      <c r="E55" s="272">
        <v>0.34306034244105599</v>
      </c>
      <c r="F55" s="152"/>
      <c r="G55" s="152"/>
      <c r="H55" s="152"/>
      <c r="I55" s="152"/>
    </row>
    <row r="56" spans="1:9" ht="27.75" customHeight="1" x14ac:dyDescent="0.3">
      <c r="A56" s="106"/>
      <c r="B56" s="112" t="s">
        <v>105</v>
      </c>
      <c r="C56" s="271">
        <v>6401.2746099999995</v>
      </c>
      <c r="D56" s="271">
        <v>2347.4678389999999</v>
      </c>
      <c r="E56" s="272">
        <v>1.7268849028095246</v>
      </c>
      <c r="F56" s="152"/>
      <c r="G56" s="152"/>
      <c r="H56" s="152"/>
      <c r="I56" s="152"/>
    </row>
    <row r="57" spans="1:9" ht="27.75" customHeight="1" x14ac:dyDescent="0.3">
      <c r="A57" s="106"/>
      <c r="B57" s="112" t="s">
        <v>106</v>
      </c>
      <c r="C57" s="271">
        <v>1681.5152010000002</v>
      </c>
      <c r="D57" s="271">
        <v>4940.45381</v>
      </c>
      <c r="E57" s="272">
        <v>-0.65964357411935803</v>
      </c>
      <c r="F57" s="152"/>
      <c r="G57" s="152"/>
      <c r="H57" s="152"/>
      <c r="I57" s="152"/>
    </row>
    <row r="58" spans="1:9" ht="27.75" customHeight="1" x14ac:dyDescent="0.3">
      <c r="A58" s="106"/>
      <c r="B58" s="112" t="s">
        <v>107</v>
      </c>
      <c r="C58" s="271">
        <v>19283.230115000002</v>
      </c>
      <c r="D58" s="271">
        <v>26203.300628000001</v>
      </c>
      <c r="E58" s="272">
        <v>-0.26409155896969083</v>
      </c>
      <c r="F58" s="152"/>
      <c r="G58" s="152"/>
      <c r="H58" s="152"/>
      <c r="I58" s="152"/>
    </row>
    <row r="59" spans="1:9" ht="27.75" customHeight="1" x14ac:dyDescent="0.35">
      <c r="A59" s="106"/>
      <c r="B59" s="113" t="s">
        <v>108</v>
      </c>
      <c r="C59" s="271"/>
      <c r="D59" s="271"/>
      <c r="E59" s="272"/>
      <c r="F59" s="152"/>
      <c r="G59" s="152"/>
      <c r="H59" s="152"/>
      <c r="I59" s="152"/>
    </row>
    <row r="60" spans="1:9" ht="27.75" customHeight="1" x14ac:dyDescent="0.3">
      <c r="A60" s="106"/>
      <c r="B60" s="112" t="s">
        <v>109</v>
      </c>
      <c r="C60" s="271">
        <v>2743.7869780000001</v>
      </c>
      <c r="D60" s="271">
        <v>3576.5074140000002</v>
      </c>
      <c r="E60" s="272">
        <v>-0.23283061926290755</v>
      </c>
      <c r="F60" s="152"/>
      <c r="G60" s="152"/>
      <c r="H60" s="152"/>
      <c r="I60" s="152"/>
    </row>
    <row r="61" spans="1:9" ht="27.75" customHeight="1" x14ac:dyDescent="0.3">
      <c r="A61" s="106"/>
      <c r="B61" s="112" t="s">
        <v>110</v>
      </c>
      <c r="C61" s="271">
        <v>3803.7442249999999</v>
      </c>
      <c r="D61" s="271">
        <v>1719.2920870000003</v>
      </c>
      <c r="E61" s="272">
        <v>1.2123897700460942</v>
      </c>
      <c r="F61" s="152"/>
      <c r="G61" s="152"/>
      <c r="H61" s="152"/>
      <c r="I61" s="152"/>
    </row>
    <row r="62" spans="1:9" ht="27.75" customHeight="1" x14ac:dyDescent="0.3">
      <c r="A62" s="106"/>
      <c r="B62" s="112" t="s">
        <v>111</v>
      </c>
      <c r="C62" s="271">
        <v>1083.876352</v>
      </c>
      <c r="D62" s="271">
        <v>849.18240999999989</v>
      </c>
      <c r="E62" s="272">
        <v>0.2763763582903232</v>
      </c>
      <c r="F62" s="152"/>
      <c r="G62" s="152"/>
      <c r="H62" s="152"/>
      <c r="I62" s="152"/>
    </row>
    <row r="63" spans="1:9" ht="27" customHeight="1" x14ac:dyDescent="0.3">
      <c r="A63" s="106"/>
      <c r="B63" s="112" t="s">
        <v>112</v>
      </c>
      <c r="C63" s="271">
        <v>11458.560245000001</v>
      </c>
      <c r="D63" s="271">
        <v>11098.651476999999</v>
      </c>
      <c r="E63" s="272">
        <v>3.2428152982896044E-2</v>
      </c>
      <c r="F63" s="152"/>
      <c r="G63" s="152"/>
      <c r="H63" s="152"/>
      <c r="I63" s="152"/>
    </row>
    <row r="64" spans="1:9" ht="29.25" customHeight="1" x14ac:dyDescent="0.3">
      <c r="A64" s="106"/>
      <c r="B64" s="112" t="s">
        <v>113</v>
      </c>
      <c r="C64" s="271">
        <v>5723.6666409999998</v>
      </c>
      <c r="D64" s="271">
        <v>4170.2954239999999</v>
      </c>
      <c r="E64" s="272">
        <v>0.37248469450398342</v>
      </c>
      <c r="F64" s="152"/>
      <c r="G64" s="152"/>
      <c r="H64" s="152"/>
      <c r="I64" s="152"/>
    </row>
    <row r="65" spans="1:9" ht="43.5" customHeight="1" x14ac:dyDescent="0.3">
      <c r="A65" s="106"/>
      <c r="B65" s="112" t="s">
        <v>114</v>
      </c>
      <c r="C65" s="271">
        <v>9806.4908200000009</v>
      </c>
      <c r="D65" s="271">
        <v>7950.2097510000003</v>
      </c>
      <c r="E65" s="272">
        <v>0.23348831378524473</v>
      </c>
      <c r="F65" s="152"/>
      <c r="G65" s="152"/>
      <c r="H65" s="152"/>
      <c r="I65" s="152"/>
    </row>
    <row r="66" spans="1:9" ht="51" customHeight="1" x14ac:dyDescent="0.3">
      <c r="A66" s="106"/>
      <c r="B66" s="112" t="s">
        <v>115</v>
      </c>
      <c r="C66" s="271">
        <v>17572.080739000001</v>
      </c>
      <c r="D66" s="271">
        <v>14640.992499</v>
      </c>
      <c r="E66" s="272">
        <v>0.20019737324503092</v>
      </c>
      <c r="F66" s="152"/>
      <c r="G66" s="152"/>
      <c r="H66" s="152"/>
      <c r="I66" s="152"/>
    </row>
    <row r="67" spans="1:9" ht="27.75" customHeight="1" x14ac:dyDescent="0.3">
      <c r="A67" s="106"/>
      <c r="B67" s="112" t="s">
        <v>116</v>
      </c>
      <c r="C67" s="271">
        <v>31265.584602999999</v>
      </c>
      <c r="D67" s="271">
        <v>27564.186047999996</v>
      </c>
      <c r="E67" s="272">
        <v>0.13428288970892974</v>
      </c>
      <c r="F67" s="152"/>
      <c r="G67" s="152"/>
      <c r="H67" s="152"/>
      <c r="I67" s="152"/>
    </row>
    <row r="68" spans="1:9" ht="23.25" customHeight="1" x14ac:dyDescent="0.3">
      <c r="A68" s="106"/>
      <c r="B68" s="112" t="s">
        <v>117</v>
      </c>
      <c r="C68" s="271">
        <v>1740.579052</v>
      </c>
      <c r="D68" s="271">
        <v>3523.2998500000003</v>
      </c>
      <c r="E68" s="272">
        <v>-0.50598043706101259</v>
      </c>
      <c r="F68" s="152"/>
      <c r="G68" s="152"/>
      <c r="H68" s="152"/>
      <c r="I68" s="152"/>
    </row>
    <row r="69" spans="1:9" ht="27.75" customHeight="1" x14ac:dyDescent="0.35">
      <c r="A69" s="106"/>
      <c r="B69" s="113" t="s">
        <v>19</v>
      </c>
      <c r="C69" s="271"/>
      <c r="D69" s="271"/>
      <c r="E69" s="272"/>
      <c r="F69" s="152"/>
      <c r="G69" s="152"/>
      <c r="H69" s="152"/>
      <c r="I69" s="152"/>
    </row>
    <row r="70" spans="1:9" ht="40.5" customHeight="1" x14ac:dyDescent="0.3">
      <c r="A70" s="106"/>
      <c r="B70" s="112" t="s">
        <v>118</v>
      </c>
      <c r="C70" s="271">
        <v>1732.5216879999998</v>
      </c>
      <c r="D70" s="271">
        <v>1670.2956979999999</v>
      </c>
      <c r="E70" s="272">
        <v>3.7254475404869251E-2</v>
      </c>
      <c r="F70" s="152"/>
      <c r="G70" s="152"/>
      <c r="H70" s="152"/>
      <c r="I70" s="152"/>
    </row>
    <row r="71" spans="1:9" ht="39" customHeight="1" x14ac:dyDescent="0.3">
      <c r="A71" s="106"/>
      <c r="B71" s="112" t="s">
        <v>119</v>
      </c>
      <c r="C71" s="271">
        <v>12357.681309</v>
      </c>
      <c r="D71" s="271">
        <v>12392.888835</v>
      </c>
      <c r="E71" s="272">
        <v>-2.8409458415028337E-3</v>
      </c>
      <c r="F71" s="152"/>
      <c r="G71" s="152"/>
      <c r="H71" s="152"/>
      <c r="I71" s="152"/>
    </row>
    <row r="72" spans="1:9" ht="27.75" customHeight="1" x14ac:dyDescent="0.3">
      <c r="A72" s="106"/>
      <c r="B72" s="112" t="s">
        <v>120</v>
      </c>
      <c r="C72" s="271">
        <v>990.54594199999997</v>
      </c>
      <c r="D72" s="271">
        <v>862.23637899999994</v>
      </c>
      <c r="E72" s="272">
        <v>0.14881019419385927</v>
      </c>
      <c r="F72" s="152"/>
      <c r="G72" s="152"/>
      <c r="H72" s="152"/>
      <c r="I72" s="152"/>
    </row>
    <row r="73" spans="1:9" ht="27.75" customHeight="1" x14ac:dyDescent="0.3">
      <c r="A73" s="106"/>
      <c r="B73" s="112" t="s">
        <v>121</v>
      </c>
      <c r="C73" s="271">
        <v>27580.524445999999</v>
      </c>
      <c r="D73" s="271">
        <v>25479.744314</v>
      </c>
      <c r="E73" s="272">
        <v>8.2449027200234254E-2</v>
      </c>
      <c r="F73" s="152"/>
      <c r="G73" s="152"/>
      <c r="H73" s="152"/>
      <c r="I73" s="152"/>
    </row>
    <row r="74" spans="1:9" ht="27.75" customHeight="1" x14ac:dyDescent="0.3">
      <c r="A74" s="106"/>
      <c r="B74" s="112" t="s">
        <v>122</v>
      </c>
      <c r="C74" s="271">
        <v>1026.6595500000001</v>
      </c>
      <c r="D74" s="271">
        <v>896.76342</v>
      </c>
      <c r="E74" s="272">
        <v>0.14484994269726131</v>
      </c>
      <c r="F74" s="152"/>
      <c r="G74" s="152"/>
      <c r="H74" s="152"/>
      <c r="I74" s="152"/>
    </row>
    <row r="75" spans="1:9" ht="27.75" customHeight="1" x14ac:dyDescent="0.3">
      <c r="A75" s="106"/>
      <c r="B75" s="112" t="s">
        <v>123</v>
      </c>
      <c r="C75" s="271">
        <v>4980.6430209999999</v>
      </c>
      <c r="D75" s="271">
        <v>6266.0347339999998</v>
      </c>
      <c r="E75" s="272">
        <v>-0.20513638490150124</v>
      </c>
      <c r="F75" s="152"/>
      <c r="G75" s="152"/>
      <c r="H75" s="152"/>
      <c r="I75" s="152"/>
    </row>
    <row r="76" spans="1:9" ht="39.75" customHeight="1" x14ac:dyDescent="0.3">
      <c r="A76" s="106"/>
      <c r="B76" s="112" t="s">
        <v>124</v>
      </c>
      <c r="C76" s="271">
        <v>7909.7385420000001</v>
      </c>
      <c r="D76" s="271">
        <v>8519.1564699999999</v>
      </c>
      <c r="E76" s="272">
        <v>-7.1535008207215131E-2</v>
      </c>
      <c r="F76" s="152"/>
      <c r="G76" s="152"/>
      <c r="H76" s="152"/>
      <c r="I76" s="152"/>
    </row>
    <row r="77" spans="1:9" ht="27.75" customHeight="1" x14ac:dyDescent="0.3">
      <c r="A77" s="106"/>
      <c r="B77" s="112" t="s">
        <v>125</v>
      </c>
      <c r="C77" s="271">
        <v>35889.236757000006</v>
      </c>
      <c r="D77" s="271">
        <v>31864.476247999999</v>
      </c>
      <c r="E77" s="272">
        <v>0.12630869805219613</v>
      </c>
      <c r="F77" s="152"/>
      <c r="G77" s="152"/>
      <c r="H77" s="152"/>
      <c r="I77" s="152"/>
    </row>
    <row r="78" spans="1:9" ht="27.75" customHeight="1" x14ac:dyDescent="0.35">
      <c r="A78" s="106"/>
      <c r="B78" s="113" t="s">
        <v>126</v>
      </c>
      <c r="C78" s="271"/>
      <c r="D78" s="271"/>
      <c r="E78" s="272"/>
      <c r="F78" s="152"/>
      <c r="G78" s="152"/>
      <c r="H78" s="152"/>
      <c r="I78" s="152"/>
    </row>
    <row r="79" spans="1:9" ht="27.75" customHeight="1" x14ac:dyDescent="0.3">
      <c r="A79" s="106"/>
      <c r="B79" s="112" t="s">
        <v>127</v>
      </c>
      <c r="C79" s="271">
        <v>280.50996099999998</v>
      </c>
      <c r="D79" s="271">
        <v>279.95613200000003</v>
      </c>
      <c r="E79" s="272">
        <v>1.9782706527748089E-3</v>
      </c>
      <c r="F79" s="152"/>
      <c r="G79" s="152"/>
      <c r="H79" s="152"/>
      <c r="I79" s="152"/>
    </row>
    <row r="80" spans="1:9" ht="27.75" customHeight="1" x14ac:dyDescent="0.3">
      <c r="A80" s="106"/>
      <c r="B80" s="112" t="s">
        <v>128</v>
      </c>
      <c r="C80" s="271">
        <v>5804.4781359999997</v>
      </c>
      <c r="D80" s="271">
        <v>9466.1415240000006</v>
      </c>
      <c r="E80" s="272">
        <v>-0.38681688613215798</v>
      </c>
      <c r="F80" s="152"/>
      <c r="G80" s="152"/>
      <c r="H80" s="152"/>
      <c r="I80" s="152"/>
    </row>
    <row r="81" spans="1:9" ht="27.75" customHeight="1" x14ac:dyDescent="0.3">
      <c r="A81" s="106"/>
      <c r="B81" s="112" t="s">
        <v>129</v>
      </c>
      <c r="C81" s="271">
        <v>4.7974669999999993</v>
      </c>
      <c r="D81" s="271">
        <v>3.0159699999999998</v>
      </c>
      <c r="E81" s="272">
        <v>0.59068790472053756</v>
      </c>
      <c r="F81" s="152"/>
      <c r="G81" s="152"/>
      <c r="H81" s="152"/>
      <c r="I81" s="152"/>
    </row>
    <row r="82" spans="1:9" ht="27.75" customHeight="1" thickBot="1" x14ac:dyDescent="0.35">
      <c r="A82" s="106"/>
      <c r="B82" s="112" t="s">
        <v>130</v>
      </c>
      <c r="C82" s="228">
        <v>7815.6249870000011</v>
      </c>
      <c r="D82" s="228">
        <v>12094.124970000001</v>
      </c>
      <c r="E82" s="230">
        <v>-0.35376680773623587</v>
      </c>
      <c r="F82" s="152"/>
      <c r="G82" s="152"/>
      <c r="H82" s="152"/>
      <c r="I82" s="152"/>
    </row>
    <row r="83" spans="1:9" ht="28.5" customHeight="1" thickBot="1" x14ac:dyDescent="0.35">
      <c r="A83" s="106"/>
      <c r="B83" s="115" t="s">
        <v>143</v>
      </c>
      <c r="C83" s="229">
        <v>418051.19392900018</v>
      </c>
      <c r="D83" s="229">
        <v>415335.07462500001</v>
      </c>
      <c r="E83" s="282">
        <v>6.5395856741752708E-3</v>
      </c>
      <c r="G83" s="1"/>
    </row>
    <row r="84" spans="1:9" s="1" customFormat="1" x14ac:dyDescent="0.25">
      <c r="A84" s="106"/>
      <c r="B84" s="106"/>
      <c r="C84" s="47"/>
    </row>
    <row r="85" spans="1:9" s="1" customFormat="1" x14ac:dyDescent="0.25">
      <c r="A85" s="106"/>
      <c r="B85" s="106"/>
      <c r="C85" s="47"/>
    </row>
    <row r="86" spans="1:9" s="1" customFormat="1" x14ac:dyDescent="0.25">
      <c r="A86" s="106"/>
      <c r="B86" s="106"/>
      <c r="C86" s="47"/>
    </row>
    <row r="87" spans="1:9" s="1" customFormat="1" x14ac:dyDescent="0.25">
      <c r="A87" s="106"/>
      <c r="B87" s="106"/>
      <c r="C87" s="47"/>
    </row>
    <row r="88" spans="1:9" s="1" customFormat="1" x14ac:dyDescent="0.25">
      <c r="A88" s="106"/>
      <c r="B88" s="106"/>
      <c r="C88" s="47"/>
    </row>
    <row r="89" spans="1:9" s="1" customFormat="1" x14ac:dyDescent="0.25">
      <c r="A89" s="106"/>
      <c r="B89" s="106"/>
      <c r="C89" s="47"/>
    </row>
    <row r="90" spans="1:9" s="1" customFormat="1" x14ac:dyDescent="0.25">
      <c r="A90" s="106"/>
      <c r="B90" s="106"/>
      <c r="C90" s="47"/>
    </row>
    <row r="91" spans="1:9" s="1" customFormat="1" x14ac:dyDescent="0.25">
      <c r="A91" s="106"/>
      <c r="B91" s="106"/>
      <c r="C91" s="47"/>
    </row>
    <row r="92" spans="1:9" s="1" customFormat="1" x14ac:dyDescent="0.25">
      <c r="A92" s="106"/>
      <c r="B92" s="106"/>
      <c r="C92" s="47"/>
    </row>
    <row r="93" spans="1:9" s="1" customFormat="1" x14ac:dyDescent="0.25">
      <c r="A93" s="106"/>
      <c r="B93" s="106"/>
      <c r="C93" s="47"/>
    </row>
    <row r="94" spans="1:9" s="1" customFormat="1" x14ac:dyDescent="0.25">
      <c r="A94" s="106"/>
      <c r="B94" s="106"/>
      <c r="C94" s="47"/>
    </row>
    <row r="95" spans="1:9" s="1" customFormat="1" x14ac:dyDescent="0.25">
      <c r="A95" s="106"/>
      <c r="B95" s="106"/>
      <c r="C95" s="47"/>
    </row>
    <row r="96" spans="1:9" s="1" customFormat="1" x14ac:dyDescent="0.25">
      <c r="A96" s="106"/>
      <c r="B96" s="106"/>
      <c r="C96" s="47"/>
    </row>
    <row r="97" spans="1:3" s="1" customFormat="1" x14ac:dyDescent="0.25">
      <c r="A97" s="106"/>
      <c r="B97" s="106"/>
      <c r="C97" s="47"/>
    </row>
    <row r="98" spans="1:3" s="1" customFormat="1" x14ac:dyDescent="0.25">
      <c r="A98" s="106"/>
      <c r="B98" s="106"/>
      <c r="C98" s="47"/>
    </row>
    <row r="99" spans="1:3" s="1" customFormat="1" x14ac:dyDescent="0.25">
      <c r="A99" s="106"/>
      <c r="B99" s="106"/>
      <c r="C99" s="47"/>
    </row>
    <row r="100" spans="1:3" s="1" customFormat="1" x14ac:dyDescent="0.25">
      <c r="A100" s="106"/>
      <c r="B100" s="106"/>
      <c r="C100" s="47"/>
    </row>
    <row r="101" spans="1:3" s="1" customFormat="1" x14ac:dyDescent="0.25">
      <c r="A101" s="106"/>
      <c r="B101" s="106"/>
      <c r="C101" s="47"/>
    </row>
    <row r="102" spans="1:3" s="1" customFormat="1" x14ac:dyDescent="0.25">
      <c r="A102" s="106"/>
      <c r="B102" s="106"/>
      <c r="C102" s="47"/>
    </row>
    <row r="103" spans="1:3" s="1" customFormat="1" x14ac:dyDescent="0.25">
      <c r="A103" s="106"/>
      <c r="B103" s="106"/>
      <c r="C103" s="47"/>
    </row>
    <row r="104" spans="1:3" s="1" customFormat="1" x14ac:dyDescent="0.25">
      <c r="A104" s="106"/>
      <c r="B104" s="106"/>
      <c r="C104" s="47"/>
    </row>
    <row r="105" spans="1:3" s="1" customFormat="1" x14ac:dyDescent="0.25">
      <c r="A105" s="106"/>
      <c r="B105" s="106"/>
      <c r="C105" s="47"/>
    </row>
    <row r="106" spans="1:3" s="1" customFormat="1" x14ac:dyDescent="0.25">
      <c r="A106" s="106"/>
      <c r="B106" s="106"/>
      <c r="C106" s="47"/>
    </row>
    <row r="107" spans="1:3" s="1" customFormat="1" x14ac:dyDescent="0.25">
      <c r="A107" s="106"/>
      <c r="B107" s="106"/>
      <c r="C107" s="47"/>
    </row>
    <row r="108" spans="1:3" s="1" customFormat="1" x14ac:dyDescent="0.25">
      <c r="A108" s="106"/>
      <c r="B108" s="106"/>
      <c r="C108" s="47"/>
    </row>
    <row r="109" spans="1:3" s="1" customFormat="1" x14ac:dyDescent="0.25">
      <c r="A109" s="106"/>
      <c r="B109" s="106"/>
      <c r="C109" s="47"/>
    </row>
    <row r="110" spans="1:3" s="1" customFormat="1" x14ac:dyDescent="0.25">
      <c r="A110" s="106"/>
      <c r="B110" s="106"/>
      <c r="C110" s="47"/>
    </row>
    <row r="111" spans="1:3" s="1" customFormat="1" x14ac:dyDescent="0.25">
      <c r="A111" s="106"/>
      <c r="B111" s="106"/>
      <c r="C111" s="47"/>
    </row>
    <row r="112" spans="1:3" s="1" customFormat="1" x14ac:dyDescent="0.25">
      <c r="A112" s="106"/>
      <c r="B112" s="106"/>
      <c r="C112" s="47"/>
    </row>
    <row r="113" spans="1:3" s="1" customFormat="1" x14ac:dyDescent="0.25">
      <c r="A113" s="106"/>
      <c r="B113" s="106"/>
      <c r="C113" s="47"/>
    </row>
    <row r="114" spans="1:3" s="1" customFormat="1" x14ac:dyDescent="0.25">
      <c r="A114" s="106"/>
      <c r="B114" s="106"/>
      <c r="C114" s="47"/>
    </row>
    <row r="115" spans="1:3" s="1" customFormat="1" x14ac:dyDescent="0.25">
      <c r="A115" s="106"/>
      <c r="B115" s="106"/>
      <c r="C115" s="47"/>
    </row>
    <row r="116" spans="1:3" s="1" customFormat="1" x14ac:dyDescent="0.25">
      <c r="A116" s="106"/>
      <c r="B116" s="106"/>
      <c r="C116" s="47"/>
    </row>
    <row r="117" spans="1:3" s="1" customFormat="1" x14ac:dyDescent="0.25">
      <c r="A117" s="106"/>
      <c r="B117" s="106"/>
      <c r="C117" s="47"/>
    </row>
    <row r="118" spans="1:3" s="1" customFormat="1" x14ac:dyDescent="0.25">
      <c r="A118" s="106"/>
      <c r="B118" s="106"/>
      <c r="C118" s="47"/>
    </row>
    <row r="119" spans="1:3" s="1" customFormat="1" x14ac:dyDescent="0.25">
      <c r="A119" s="106"/>
      <c r="B119" s="106"/>
      <c r="C119" s="47"/>
    </row>
    <row r="120" spans="1:3" s="1" customFormat="1" x14ac:dyDescent="0.25">
      <c r="A120" s="106"/>
      <c r="B120" s="106"/>
      <c r="C120" s="47"/>
    </row>
    <row r="121" spans="1:3" s="1" customFormat="1" x14ac:dyDescent="0.25">
      <c r="A121" s="106"/>
      <c r="B121" s="106"/>
      <c r="C121" s="47"/>
    </row>
    <row r="122" spans="1:3" s="1" customFormat="1" x14ac:dyDescent="0.25">
      <c r="A122" s="106"/>
      <c r="B122" s="106"/>
      <c r="C122" s="47"/>
    </row>
    <row r="123" spans="1:3" s="1" customFormat="1" x14ac:dyDescent="0.25">
      <c r="A123" s="106"/>
      <c r="B123" s="106"/>
      <c r="C123" s="47"/>
    </row>
    <row r="124" spans="1:3" s="1" customFormat="1" x14ac:dyDescent="0.25">
      <c r="A124" s="106"/>
      <c r="B124" s="106"/>
      <c r="C124" s="47"/>
    </row>
    <row r="125" spans="1:3" s="1" customFormat="1" x14ac:dyDescent="0.25">
      <c r="A125" s="106"/>
      <c r="B125" s="106"/>
      <c r="C125" s="47"/>
    </row>
    <row r="126" spans="1:3" s="1" customFormat="1" x14ac:dyDescent="0.25">
      <c r="A126" s="106"/>
      <c r="B126" s="106"/>
      <c r="C126" s="47"/>
    </row>
  </sheetData>
  <mergeCells count="3">
    <mergeCell ref="C1:D1"/>
    <mergeCell ref="B3:D3"/>
    <mergeCell ref="B4:D4"/>
  </mergeCells>
  <printOptions gridLines="1"/>
  <pageMargins left="0" right="0" top="0" bottom="0" header="0" footer="0"/>
  <pageSetup paperSize="3" scale="70" orientation="landscape" r:id="rId1"/>
  <ignoredErrors>
    <ignoredError sqref="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Tab1 Chrt 1. BEC Qtr</vt:lpstr>
      <vt:lpstr>Chrt 2-BEC YTD</vt:lpstr>
      <vt:lpstr>Tab2.SITC 1D Qtr</vt:lpstr>
      <vt:lpstr>Tab3. SITC 1D YTD</vt:lpstr>
      <vt:lpstr>Tab4. Country Qtr</vt:lpstr>
      <vt:lpstr>Tab5. Country YTD</vt:lpstr>
      <vt:lpstr>Tab6. BEC Qtr</vt:lpstr>
      <vt:lpstr>Tab7.BEC YTD</vt:lpstr>
      <vt:lpstr>Tab8. SITC 2D Qtr</vt:lpstr>
      <vt:lpstr>Tab9. SITC 2D YTD</vt:lpstr>
      <vt:lpstr>Bulletin PieChart</vt:lpstr>
      <vt:lpstr>'Tab4. Country Qtr'!Print_Area</vt:lpstr>
      <vt:lpstr>'Tab5. Country 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Ricketts, Jermaine</dc:creator>
  <cp:lastModifiedBy>Ricketts, Jermaine</cp:lastModifiedBy>
  <dcterms:created xsi:type="dcterms:W3CDTF">2024-02-20T19:31:21Z</dcterms:created>
  <dcterms:modified xsi:type="dcterms:W3CDTF">2025-12-08T22:16:10Z</dcterms:modified>
</cp:coreProperties>
</file>